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bbi\Desktop\"/>
    </mc:Choice>
  </mc:AlternateContent>
  <xr:revisionPtr revIDLastSave="0" documentId="13_ncr:1_{C8129D15-B25F-48DF-A72D-650AD26DDA2F}" xr6:coauthVersionLast="45" xr6:coauthVersionMax="45" xr10:uidLastSave="{00000000-0000-0000-0000-000000000000}"/>
  <bookViews>
    <workbookView xWindow="-120" yWindow="-120" windowWidth="20910" windowHeight="13740" tabRatio="500" xr2:uid="{00000000-000D-0000-FFFF-FFFF00000000}"/>
  </bookViews>
  <sheets>
    <sheet name="Roster_2" sheetId="1" r:id="rId1"/>
    <sheet name="Roster" sheetId="2" r:id="rId2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10" i="1" l="1"/>
  <c r="Q10" i="1"/>
  <c r="S10" i="1"/>
  <c r="Q49" i="1"/>
  <c r="E62" i="2"/>
  <c r="E63" i="2" s="1"/>
  <c r="S59" i="2"/>
  <c r="Q59" i="2"/>
  <c r="N59" i="2"/>
  <c r="S58" i="2"/>
  <c r="Q58" i="2"/>
  <c r="N58" i="2"/>
  <c r="S57" i="2"/>
  <c r="Q57" i="2"/>
  <c r="N57" i="2"/>
  <c r="S56" i="2"/>
  <c r="Q56" i="2"/>
  <c r="N56" i="2"/>
  <c r="S55" i="2"/>
  <c r="Q55" i="2"/>
  <c r="N55" i="2"/>
  <c r="S54" i="2"/>
  <c r="Q54" i="2"/>
  <c r="N54" i="2"/>
  <c r="S53" i="2"/>
  <c r="Q53" i="2"/>
  <c r="N53" i="2"/>
  <c r="S52" i="2"/>
  <c r="Q52" i="2"/>
  <c r="N52" i="2"/>
  <c r="S51" i="2"/>
  <c r="Q51" i="2"/>
  <c r="N51" i="2"/>
  <c r="S50" i="2"/>
  <c r="Q50" i="2"/>
  <c r="N50" i="2"/>
  <c r="S49" i="2"/>
  <c r="Q49" i="2"/>
  <c r="N49" i="2"/>
  <c r="S48" i="2"/>
  <c r="Q48" i="2"/>
  <c r="N48" i="2"/>
  <c r="S47" i="2"/>
  <c r="Q47" i="2"/>
  <c r="N47" i="2"/>
  <c r="S46" i="2"/>
  <c r="Q46" i="2"/>
  <c r="N46" i="2"/>
  <c r="S45" i="2"/>
  <c r="Q45" i="2"/>
  <c r="N45" i="2"/>
  <c r="S44" i="2"/>
  <c r="Q44" i="2"/>
  <c r="N44" i="2"/>
  <c r="S43" i="2"/>
  <c r="Q43" i="2"/>
  <c r="N43" i="2"/>
  <c r="S42" i="2"/>
  <c r="Q42" i="2"/>
  <c r="N42" i="2"/>
  <c r="S41" i="2"/>
  <c r="Q41" i="2"/>
  <c r="N41" i="2"/>
  <c r="S40" i="2"/>
  <c r="Q40" i="2"/>
  <c r="N40" i="2"/>
  <c r="S39" i="2"/>
  <c r="Q39" i="2"/>
  <c r="N39" i="2"/>
  <c r="S38" i="2"/>
  <c r="Q38" i="2"/>
  <c r="N38" i="2"/>
  <c r="S37" i="2"/>
  <c r="Q37" i="2"/>
  <c r="N37" i="2"/>
  <c r="S36" i="2"/>
  <c r="Q36" i="2"/>
  <c r="N36" i="2"/>
  <c r="S35" i="2"/>
  <c r="Q35" i="2"/>
  <c r="N35" i="2"/>
  <c r="S34" i="2"/>
  <c r="Q34" i="2"/>
  <c r="N34" i="2"/>
  <c r="S33" i="2"/>
  <c r="Q33" i="2"/>
  <c r="N33" i="2"/>
  <c r="S32" i="2"/>
  <c r="Q32" i="2"/>
  <c r="N32" i="2"/>
  <c r="S31" i="2"/>
  <c r="Q31" i="2"/>
  <c r="N31" i="2"/>
  <c r="S30" i="2"/>
  <c r="Q30" i="2"/>
  <c r="N30" i="2"/>
  <c r="S29" i="2"/>
  <c r="Q29" i="2"/>
  <c r="N29" i="2"/>
  <c r="S28" i="2"/>
  <c r="Q28" i="2"/>
  <c r="N28" i="2"/>
  <c r="S27" i="2"/>
  <c r="Q27" i="2"/>
  <c r="N27" i="2"/>
  <c r="S26" i="2"/>
  <c r="Q26" i="2"/>
  <c r="N26" i="2"/>
  <c r="S25" i="2"/>
  <c r="Q25" i="2"/>
  <c r="N25" i="2"/>
  <c r="S24" i="2"/>
  <c r="Q24" i="2"/>
  <c r="N24" i="2"/>
  <c r="S23" i="2"/>
  <c r="Q23" i="2"/>
  <c r="N23" i="2"/>
  <c r="S22" i="2"/>
  <c r="Q22" i="2"/>
  <c r="N22" i="2"/>
  <c r="S21" i="2"/>
  <c r="Q21" i="2"/>
  <c r="N21" i="2"/>
  <c r="S20" i="2"/>
  <c r="Q20" i="2"/>
  <c r="N20" i="2"/>
  <c r="S19" i="2"/>
  <c r="Q19" i="2"/>
  <c r="N19" i="2"/>
  <c r="S18" i="2"/>
  <c r="Q18" i="2"/>
  <c r="N18" i="2"/>
  <c r="S17" i="2"/>
  <c r="Q17" i="2"/>
  <c r="N17" i="2"/>
  <c r="S16" i="2"/>
  <c r="Q16" i="2"/>
  <c r="N16" i="2"/>
  <c r="S15" i="2"/>
  <c r="Q15" i="2"/>
  <c r="N15" i="2"/>
  <c r="S14" i="2"/>
  <c r="Q14" i="2"/>
  <c r="N14" i="2"/>
  <c r="S13" i="2"/>
  <c r="Q13" i="2"/>
  <c r="N13" i="2"/>
  <c r="S12" i="2"/>
  <c r="Q12" i="2"/>
  <c r="N12" i="2"/>
  <c r="S11" i="2"/>
  <c r="Q11" i="2"/>
  <c r="N11" i="2"/>
  <c r="S10" i="2"/>
  <c r="Q10" i="2"/>
  <c r="N10" i="2"/>
  <c r="S9" i="2"/>
  <c r="Q9" i="2"/>
  <c r="N9" i="2"/>
  <c r="S8" i="2"/>
  <c r="Q8" i="2"/>
  <c r="N8" i="2"/>
  <c r="S7" i="2"/>
  <c r="Q7" i="2"/>
  <c r="N7" i="2"/>
  <c r="S6" i="2"/>
  <c r="Q6" i="2"/>
  <c r="N6" i="2"/>
  <c r="S5" i="2"/>
  <c r="Q5" i="2"/>
  <c r="N5" i="2"/>
  <c r="S4" i="2"/>
  <c r="Q4" i="2"/>
  <c r="N4" i="2"/>
  <c r="E54" i="1"/>
  <c r="E53" i="1"/>
  <c r="S51" i="1"/>
  <c r="Q51" i="1"/>
  <c r="N51" i="1"/>
  <c r="S50" i="1"/>
  <c r="Q50" i="1"/>
  <c r="N50" i="1"/>
  <c r="S48" i="1"/>
  <c r="Q48" i="1"/>
  <c r="N48" i="1"/>
  <c r="S47" i="1"/>
  <c r="Q47" i="1"/>
  <c r="N47" i="1"/>
  <c r="S46" i="1"/>
  <c r="Q46" i="1"/>
  <c r="N46" i="1"/>
  <c r="S45" i="1"/>
  <c r="Q45" i="1"/>
  <c r="N45" i="1"/>
  <c r="S44" i="1"/>
  <c r="Q44" i="1"/>
  <c r="N44" i="1"/>
  <c r="S43" i="1"/>
  <c r="Q43" i="1"/>
  <c r="N43" i="1"/>
  <c r="S42" i="1"/>
  <c r="Q42" i="1"/>
  <c r="N42" i="1"/>
  <c r="S41" i="1"/>
  <c r="Q41" i="1"/>
  <c r="N41" i="1"/>
  <c r="S40" i="1"/>
  <c r="Q40" i="1"/>
  <c r="N40" i="1"/>
  <c r="S39" i="1"/>
  <c r="Q39" i="1"/>
  <c r="N39" i="1"/>
  <c r="S38" i="1"/>
  <c r="Q38" i="1"/>
  <c r="N38" i="1"/>
  <c r="S37" i="1"/>
  <c r="Q37" i="1"/>
  <c r="N37" i="1"/>
  <c r="S36" i="1"/>
  <c r="Q36" i="1"/>
  <c r="N36" i="1"/>
  <c r="S35" i="1"/>
  <c r="Q35" i="1"/>
  <c r="N35" i="1"/>
  <c r="S34" i="1"/>
  <c r="Q34" i="1"/>
  <c r="N34" i="1"/>
  <c r="S33" i="1"/>
  <c r="Q33" i="1"/>
  <c r="N33" i="1"/>
  <c r="S32" i="1"/>
  <c r="Q32" i="1"/>
  <c r="N32" i="1"/>
  <c r="S31" i="1"/>
  <c r="Q31" i="1"/>
  <c r="N31" i="1"/>
  <c r="S30" i="1"/>
  <c r="Q30" i="1"/>
  <c r="N30" i="1"/>
  <c r="S29" i="1"/>
  <c r="Q29" i="1"/>
  <c r="N29" i="1"/>
  <c r="S28" i="1"/>
  <c r="Q28" i="1"/>
  <c r="N28" i="1"/>
  <c r="S27" i="1"/>
  <c r="Q27" i="1"/>
  <c r="N27" i="1"/>
  <c r="S26" i="1"/>
  <c r="Q26" i="1"/>
  <c r="N26" i="1"/>
  <c r="S25" i="1"/>
  <c r="Q25" i="1"/>
  <c r="N25" i="1"/>
  <c r="S24" i="1"/>
  <c r="Q24" i="1"/>
  <c r="N24" i="1"/>
  <c r="S23" i="1"/>
  <c r="Q23" i="1"/>
  <c r="N23" i="1"/>
  <c r="S22" i="1"/>
  <c r="Q22" i="1"/>
  <c r="N22" i="1"/>
  <c r="S21" i="1"/>
  <c r="Q21" i="1"/>
  <c r="N21" i="1"/>
  <c r="S20" i="1"/>
  <c r="Q20" i="1"/>
  <c r="N20" i="1"/>
  <c r="S19" i="1"/>
  <c r="Q19" i="1"/>
  <c r="N19" i="1"/>
  <c r="S18" i="1"/>
  <c r="Q18" i="1"/>
  <c r="N18" i="1"/>
  <c r="S17" i="1"/>
  <c r="Q17" i="1"/>
  <c r="N17" i="1"/>
  <c r="S16" i="1"/>
  <c r="Q16" i="1"/>
  <c r="N16" i="1"/>
  <c r="S15" i="1"/>
  <c r="Q15" i="1"/>
  <c r="N15" i="1"/>
  <c r="S14" i="1"/>
  <c r="Q14" i="1"/>
  <c r="N14" i="1"/>
  <c r="S13" i="1"/>
  <c r="Q13" i="1"/>
  <c r="N13" i="1"/>
  <c r="S12" i="1"/>
  <c r="Q12" i="1"/>
  <c r="N12" i="1"/>
  <c r="S11" i="1"/>
  <c r="Q11" i="1"/>
  <c r="N11" i="1"/>
  <c r="S9" i="1"/>
  <c r="Q9" i="1"/>
  <c r="N9" i="1"/>
  <c r="S8" i="1"/>
  <c r="Q8" i="1"/>
  <c r="N8" i="1"/>
  <c r="S7" i="1"/>
  <c r="Q7" i="1"/>
  <c r="N7" i="1"/>
  <c r="S6" i="1"/>
  <c r="Q6" i="1"/>
  <c r="N6" i="1"/>
  <c r="S5" i="1"/>
  <c r="Q5" i="1"/>
  <c r="N5" i="1"/>
  <c r="S4" i="1"/>
  <c r="Q4" i="1"/>
  <c r="N4" i="1"/>
  <c r="E55" i="1" l="1"/>
</calcChain>
</file>

<file path=xl/sharedStrings.xml><?xml version="1.0" encoding="utf-8"?>
<sst xmlns="http://schemas.openxmlformats.org/spreadsheetml/2006/main" count="1217" uniqueCount="365">
  <si>
    <t>Call Sign</t>
  </si>
  <si>
    <t>Name</t>
  </si>
  <si>
    <t xml:space="preserve">   PAID</t>
  </si>
  <si>
    <t>phone</t>
  </si>
  <si>
    <t>cell</t>
  </si>
  <si>
    <t>address</t>
  </si>
  <si>
    <t>Class</t>
  </si>
  <si>
    <t>ARRL</t>
  </si>
  <si>
    <t>Notes</t>
  </si>
  <si>
    <t>display name &lt;email&gt;</t>
  </si>
  <si>
    <t>roster rows</t>
  </si>
  <si>
    <t>secure rows</t>
  </si>
  <si>
    <t xml:space="preserve"> </t>
  </si>
  <si>
    <t>WJ0F</t>
  </si>
  <si>
    <t>Amoroso</t>
  </si>
  <si>
    <t>Lee</t>
  </si>
  <si>
    <t>X</t>
  </si>
  <si>
    <t>lamoroso@protonmail.com</t>
  </si>
  <si>
    <t>928-526-3794</t>
  </si>
  <si>
    <t>928-607-5179</t>
  </si>
  <si>
    <t>9825 TOWNSEND WINONA RD  86004</t>
  </si>
  <si>
    <t>E</t>
  </si>
  <si>
    <t>Yes</t>
  </si>
  <si>
    <t xml:space="preserve"> –</t>
  </si>
  <si>
    <t>W7KFT</t>
  </si>
  <si>
    <t>Arminio</t>
  </si>
  <si>
    <t>Lou</t>
  </si>
  <si>
    <t>lou.arminio@gmail.com</t>
  </si>
  <si>
    <t>928-527-9174</t>
  </si>
  <si>
    <t>928-606-4413</t>
  </si>
  <si>
    <t>3114 N Schevene Blvd 86004</t>
  </si>
  <si>
    <t>W7BGG</t>
  </si>
  <si>
    <t>Balkan</t>
  </si>
  <si>
    <t>Peter</t>
  </si>
  <si>
    <t>peter@peterbalkan.com</t>
  </si>
  <si>
    <t>607-2018</t>
  </si>
  <si>
    <t>3791 E. Bottlebrush Dr, 86004</t>
  </si>
  <si>
    <t>G</t>
  </si>
  <si>
    <t>KI7ZWP</t>
  </si>
  <si>
    <t>Belanus</t>
  </si>
  <si>
    <t>Pete</t>
  </si>
  <si>
    <t>petebelanus@yahoo.com</t>
  </si>
  <si>
    <t>300-3766</t>
  </si>
  <si>
    <t>275 E Cliff House Dr, Camp Verde, 86322</t>
  </si>
  <si>
    <t>KC7PRC</t>
  </si>
  <si>
    <t>Boone</t>
  </si>
  <si>
    <t>Dan</t>
  </si>
  <si>
    <t>LIFE</t>
  </si>
  <si>
    <t>Daniel.Boone@NAU.EDU</t>
  </si>
  <si>
    <t>779-3450</t>
  </si>
  <si>
    <t>1223 W Saturn Way 86001</t>
  </si>
  <si>
    <t>Life Member</t>
  </si>
  <si>
    <t>K8WBB</t>
  </si>
  <si>
    <t>Brightman</t>
  </si>
  <si>
    <t>Bill</t>
  </si>
  <si>
    <t>BillBrightman@yahoo.com</t>
  </si>
  <si>
    <t>206-512-6952</t>
  </si>
  <si>
    <t>PO Box 50362, Parks, 86018</t>
  </si>
  <si>
    <t>T</t>
  </si>
  <si>
    <t>family membership</t>
  </si>
  <si>
    <t>W6HQJ</t>
  </si>
  <si>
    <t>Brunner</t>
  </si>
  <si>
    <t>Barbara</t>
  </si>
  <si>
    <t>bsquaredbb@gmail.com</t>
  </si>
  <si>
    <t>556-8702</t>
  </si>
  <si>
    <t>606-5803</t>
  </si>
  <si>
    <t>4955 N. Primrose Circle</t>
  </si>
  <si>
    <t>Mailing Lists</t>
  </si>
  <si>
    <t>AE7OH</t>
  </si>
  <si>
    <t>Phil</t>
  </si>
  <si>
    <t>phil.brunner@gmail.com</t>
  </si>
  <si>
    <t>326-1620</t>
  </si>
  <si>
    <t>KK7RTH</t>
  </si>
  <si>
    <t>Buns</t>
  </si>
  <si>
    <t>Bob</t>
  </si>
  <si>
    <t>sjb1966@icloud.com</t>
  </si>
  <si>
    <t>480-213-2486</t>
  </si>
  <si>
    <t>2744 N Mariah Way, 86004</t>
  </si>
  <si>
    <t>KF7SFJ</t>
  </si>
  <si>
    <t>Christian</t>
  </si>
  <si>
    <t>Diane</t>
  </si>
  <si>
    <t>Box 50515, Parks, 86018</t>
  </si>
  <si>
    <t>WB8VWC</t>
  </si>
  <si>
    <t>Mark</t>
  </si>
  <si>
    <t>mchristian@coconino.az.gov</t>
  </si>
  <si>
    <t>607-2367</t>
  </si>
  <si>
    <t>KI7WTS</t>
  </si>
  <si>
    <t>Conklin</t>
  </si>
  <si>
    <t>Morgan</t>
  </si>
  <si>
    <t>morganconklin@gmail.com</t>
  </si>
  <si>
    <t>928-266-6975</t>
  </si>
  <si>
    <t>9173 Carefree Ave 86004</t>
  </si>
  <si>
    <t>CARC Vice President</t>
  </si>
  <si>
    <t>KG7YDJ</t>
  </si>
  <si>
    <t>Davis</t>
  </si>
  <si>
    <t>Glen</t>
  </si>
  <si>
    <t>kg7ydj@kg7ydj.us</t>
  </si>
  <si>
    <t>928-226-7794</t>
  </si>
  <si>
    <t>118 W Rte 66 #1, Williams 86046</t>
  </si>
  <si>
    <t>KI6WCK</t>
  </si>
  <si>
    <t>Enloe</t>
  </si>
  <si>
    <t>Janice</t>
  </si>
  <si>
    <t>KI6WCK@gmail.com</t>
  </si>
  <si>
    <t>928-525-4641</t>
  </si>
  <si>
    <t>2885 Kwoe Trl 86005</t>
  </si>
  <si>
    <t>CARC President and VE Testing</t>
  </si>
  <si>
    <t>KG7OH</t>
  </si>
  <si>
    <t>Gerlak</t>
  </si>
  <si>
    <t>Ron</t>
  </si>
  <si>
    <t>rbgerlak@gmail.com</t>
  </si>
  <si>
    <t>480-356-3663</t>
  </si>
  <si>
    <t>2950 N 154 Dr Goodyear AZ 85395</t>
  </si>
  <si>
    <t>Web Page Manager</t>
  </si>
  <si>
    <t>WZ4SAM</t>
  </si>
  <si>
    <t>Gerstner</t>
  </si>
  <si>
    <t>Sam</t>
  </si>
  <si>
    <t>samgerstner1222@gmail.com</t>
  </si>
  <si>
    <t>480-628-2417</t>
  </si>
  <si>
    <t>600 W Uiv. Hgts Dr. N, Apt 308 86005</t>
  </si>
  <si>
    <t>W7QS</t>
  </si>
  <si>
    <t>Hanks</t>
  </si>
  <si>
    <t>Mike</t>
  </si>
  <si>
    <t>michael_hanks@hotmail.com</t>
  </si>
  <si>
    <t>928-606-4437</t>
  </si>
  <si>
    <t>3521 W Kiltie Loop 86005</t>
  </si>
  <si>
    <t>W7SS</t>
  </si>
  <si>
    <t>Held</t>
  </si>
  <si>
    <t>Ken</t>
  </si>
  <si>
    <t>w7ss@mail.com</t>
  </si>
  <si>
    <t>255-1234</t>
  </si>
  <si>
    <t>480-209-9626</t>
  </si>
  <si>
    <t>PO Box 17188, Munds Park, 86017</t>
  </si>
  <si>
    <t>CARC Treasurer  and AEC</t>
  </si>
  <si>
    <t>W7LUX</t>
  </si>
  <si>
    <t>Hobart</t>
  </si>
  <si>
    <t>Joe</t>
  </si>
  <si>
    <t>nova@npgcable.com</t>
  </si>
  <si>
    <t>525-9222</t>
  </si>
  <si>
    <t>2570 Mesa Trail, Kachina Village 86005</t>
  </si>
  <si>
    <t>ARES DEC</t>
  </si>
  <si>
    <t>KJ7GQU</t>
  </si>
  <si>
    <t>Holzwordt</t>
  </si>
  <si>
    <t>Jerry</t>
  </si>
  <si>
    <t>jerryholzwordt@yahoo.com</t>
  </si>
  <si>
    <t>380-0199</t>
  </si>
  <si>
    <t>2532 N 4th St, #435, 86004</t>
  </si>
  <si>
    <t>NQ9C</t>
  </si>
  <si>
    <t>Johnson</t>
  </si>
  <si>
    <t>CB</t>
  </si>
  <si>
    <t>cbjsg@msn.com</t>
  </si>
  <si>
    <t>480-415-8602</t>
  </si>
  <si>
    <t>860 N. Wakonda St, Flagstaff 85004</t>
  </si>
  <si>
    <t>KG7ZXM</t>
  </si>
  <si>
    <t>Loving</t>
  </si>
  <si>
    <t>Gary</t>
  </si>
  <si>
    <t>gary.loving.gl@gmail.com</t>
  </si>
  <si>
    <t>773-0145</t>
  </si>
  <si>
    <t>607-5224</t>
  </si>
  <si>
    <t>7820 N 7th Pl. Phoenix, 85020</t>
  </si>
  <si>
    <t>KG7ZXL</t>
  </si>
  <si>
    <t>lovingmark6@gmail.com</t>
  </si>
  <si>
    <t>607-5221</t>
  </si>
  <si>
    <t>KF7PJE</t>
  </si>
  <si>
    <t>Martin</t>
  </si>
  <si>
    <t>Amy</t>
  </si>
  <si>
    <t>amyinflag@aol.com</t>
  </si>
  <si>
    <t>928-527-1136</t>
  </si>
  <si>
    <t>928-699-6852</t>
  </si>
  <si>
    <t>8620 Mary's Dr 86004</t>
  </si>
  <si>
    <t>KY7A</t>
  </si>
  <si>
    <t>Scott</t>
  </si>
  <si>
    <t>bigapache@aol.com</t>
  </si>
  <si>
    <t>AL3A</t>
  </si>
  <si>
    <t>Mastroianni</t>
  </si>
  <si>
    <t>iceowl@mac.com</t>
  </si>
  <si>
    <t>408-356-6557</t>
  </si>
  <si>
    <t>408-656-5667</t>
  </si>
  <si>
    <t>7104 W Suzette Ln 86001</t>
  </si>
  <si>
    <t>KI7WNS</t>
  </si>
  <si>
    <t>Miller</t>
  </si>
  <si>
    <t>Jacob</t>
  </si>
  <si>
    <t>mrjacobamiller@gmail.com</t>
  </si>
  <si>
    <t>928-607-9551</t>
  </si>
  <si>
    <t>809 W. Riordan Rd Ste100 #182, 86001</t>
  </si>
  <si>
    <t>KG7UNI</t>
  </si>
  <si>
    <t>Nelson</t>
  </si>
  <si>
    <t>Eric</t>
  </si>
  <si>
    <t>radio@coso-kid.com</t>
  </si>
  <si>
    <t>435-644-5378</t>
  </si>
  <si>
    <t>809 W Kane Dr,Kanab,UT 84741</t>
  </si>
  <si>
    <t>N7MLS</t>
  </si>
  <si>
    <t>John</t>
  </si>
  <si>
    <t>N7MLS@yahoo.com</t>
  </si>
  <si>
    <t>602-686-4243</t>
  </si>
  <si>
    <t>1607 E Westwind Way, Tempe 85283</t>
  </si>
  <si>
    <t>CARC Secretery</t>
  </si>
  <si>
    <t>K7WKS</t>
  </si>
  <si>
    <t>Nancy</t>
  </si>
  <si>
    <t>KE7QFI</t>
  </si>
  <si>
    <t>Perelstein</t>
  </si>
  <si>
    <t>Erv</t>
  </si>
  <si>
    <t>eperelstein@yahoo.com</t>
  </si>
  <si>
    <t>719-659-6298</t>
  </si>
  <si>
    <t>5160 W Cassandra Blvd 86001</t>
  </si>
  <si>
    <t>KE6GYD</t>
  </si>
  <si>
    <t>Pestolesi</t>
  </si>
  <si>
    <t>bpesto@outlook.com</t>
  </si>
  <si>
    <t>949-697-4982</t>
  </si>
  <si>
    <t>8 Bell, Irvine, CA 92620</t>
  </si>
  <si>
    <t>KE6OOK</t>
  </si>
  <si>
    <t>Lissa</t>
  </si>
  <si>
    <t>Phebus</t>
  </si>
  <si>
    <t>Karen</t>
  </si>
  <si>
    <t>317-432-0436</t>
  </si>
  <si>
    <t>101 N.Acantilado Dr, St George, UT 84790</t>
  </si>
  <si>
    <t>KF7YRS</t>
  </si>
  <si>
    <t>KF7YRS@aol.com</t>
  </si>
  <si>
    <t>WA7GGB</t>
  </si>
  <si>
    <t>Rogers</t>
  </si>
  <si>
    <t>Kevin</t>
  </si>
  <si>
    <t>WA7GGB@outlook.com</t>
  </si>
  <si>
    <t>623-734-7669</t>
  </si>
  <si>
    <t>7520 Larson Ln. 86004</t>
  </si>
  <si>
    <t>KR7RK</t>
  </si>
  <si>
    <t>Schlottman</t>
  </si>
  <si>
    <t>Keith</t>
  </si>
  <si>
    <t>keith@kr7rk.com</t>
  </si>
  <si>
    <t>520-250-1560</t>
  </si>
  <si>
    <t>520-298-8488</t>
  </si>
  <si>
    <t>433 W Wulfenite Rd, 86005</t>
  </si>
  <si>
    <t>N7YIQ</t>
  </si>
  <si>
    <t>Shearer</t>
  </si>
  <si>
    <t>Daniel</t>
  </si>
  <si>
    <t>danflg201@npgcable.com</t>
  </si>
  <si>
    <t>525-3711</t>
  </si>
  <si>
    <t>606-6909</t>
  </si>
  <si>
    <t>2624 Chaco Tr, 86005</t>
  </si>
  <si>
    <t>PIO</t>
  </si>
  <si>
    <t>AB6VO</t>
  </si>
  <si>
    <t>Simmons</t>
  </si>
  <si>
    <t xml:space="preserve">Al </t>
  </si>
  <si>
    <t>ab6vo@pacbell.net</t>
  </si>
  <si>
    <t>520-201-1826</t>
  </si>
  <si>
    <t>310-200-1390</t>
  </si>
  <si>
    <t>KQ1S</t>
  </si>
  <si>
    <t>Smith</t>
  </si>
  <si>
    <t>kq1s@arrl.net</t>
  </si>
  <si>
    <t>928-853-8146</t>
  </si>
  <si>
    <t xml:space="preserve"> 514 Americas Way # 15035 Box Elder, SD 57719-7600</t>
  </si>
  <si>
    <t>KI7TNF</t>
  </si>
  <si>
    <t>Julie</t>
  </si>
  <si>
    <t>jubismith@gmail.com</t>
  </si>
  <si>
    <t>928-853-9634</t>
  </si>
  <si>
    <t>KB7CFV</t>
  </si>
  <si>
    <t>Sturnacle</t>
  </si>
  <si>
    <t>Arwin</t>
  </si>
  <si>
    <t>kb7cfv@arrl.net</t>
  </si>
  <si>
    <t>928-535-3626</t>
  </si>
  <si>
    <t>322 comanche 86005</t>
  </si>
  <si>
    <t>Melody</t>
  </si>
  <si>
    <t>WB6LBY</t>
  </si>
  <si>
    <t>Valek</t>
  </si>
  <si>
    <t>Jim</t>
  </si>
  <si>
    <t>TVandJV@verizon.net</t>
  </si>
  <si>
    <t>928-266-0668</t>
  </si>
  <si>
    <t>9889 Mesquite Loop 86004</t>
  </si>
  <si>
    <t>KG6IB</t>
  </si>
  <si>
    <t>Tina</t>
  </si>
  <si>
    <t>A</t>
  </si>
  <si>
    <t>KE7QFE</t>
  </si>
  <si>
    <t>Wallen</t>
  </si>
  <si>
    <t>Lina</t>
  </si>
  <si>
    <t>lwallenflag@gmail.com</t>
  </si>
  <si>
    <t>779-1192</t>
  </si>
  <si>
    <t>928-853-6603</t>
  </si>
  <si>
    <t>3716 Grandview Dr 86004</t>
  </si>
  <si>
    <t>WB7QAD</t>
  </si>
  <si>
    <t>Williams</t>
  </si>
  <si>
    <t>Fannie</t>
  </si>
  <si>
    <t xml:space="preserve"> LIFE</t>
  </si>
  <si>
    <t>3306 N Childness,  86004</t>
  </si>
  <si>
    <t>PAID</t>
  </si>
  <si>
    <t>TOTAL</t>
  </si>
  <si>
    <t>K84</t>
  </si>
  <si>
    <t>Z4</t>
  </si>
  <si>
    <t>&lt;TR&gt;&lt;TD HEIGHT="25" ALIGN="LEFT"&gt;&lt;FONT SIZE=4&gt;</t>
  </si>
  <si>
    <t>K85</t>
  </si>
  <si>
    <t>Z5</t>
  </si>
  <si>
    <t>&lt;TD ALIGN="LEFT"&gt;&lt;FONT SIZE=3&gt;</t>
  </si>
  <si>
    <t>B84</t>
  </si>
  <si>
    <t>Z7</t>
  </si>
  <si>
    <t>&lt;TD ALIGN="LEFT"&gt;&lt;FONT SIZE=4&gt;</t>
  </si>
  <si>
    <t>B85</t>
  </si>
  <si>
    <t>Z8</t>
  </si>
  <si>
    <t>&lt;/FONT&gt;&lt;/TD&gt;</t>
  </si>
  <si>
    <t>B86</t>
  </si>
  <si>
    <t>Z9</t>
  </si>
  <si>
    <t>&lt;TD ALIGN="CENTER"&gt;&lt;FONT SIZE=4 COLOR="#000000"&gt;</t>
  </si>
  <si>
    <t>B74</t>
  </si>
  <si>
    <t>Z11</t>
  </si>
  <si>
    <t>&lt;TR&gt;&lt;TD HEIGHT="25" ALIGN="LEFT"&gt;&lt;BR&gt;&lt;/TD&gt;</t>
  </si>
  <si>
    <t>B81</t>
  </si>
  <si>
    <t>Z12</t>
  </si>
  <si>
    <t>&lt;TD ALIGN="LEFT"&gt;&lt;FONT SIZE=4&gt;&lt;BR&gt;&lt;/FONT&gt;&lt;/TD&gt;&lt;/TR&gt;</t>
  </si>
  <si>
    <t>Updated 7/2/2024</t>
  </si>
  <si>
    <t>KF7PDY</t>
  </si>
  <si>
    <t>Astorga</t>
  </si>
  <si>
    <t>aastorga18@msn.com</t>
  </si>
  <si>
    <t>526-5493</t>
  </si>
  <si>
    <t>928-606-6350</t>
  </si>
  <si>
    <t>4054 Fallen Oak Way,86004</t>
  </si>
  <si>
    <t>WA7DPS</t>
  </si>
  <si>
    <t>Gissel</t>
  </si>
  <si>
    <t>Andrew</t>
  </si>
  <si>
    <t>andrewlgissel@gmail.com</t>
  </si>
  <si>
    <t>600-1354</t>
  </si>
  <si>
    <t>1830 S Milton Rd #104, 86001</t>
  </si>
  <si>
    <t>266-0881</t>
  </si>
  <si>
    <t>KF4RKS</t>
  </si>
  <si>
    <t>Meadowcroft</t>
  </si>
  <si>
    <t>Robert</t>
  </si>
  <si>
    <t>meadowmuff14@yahoo.com</t>
  </si>
  <si>
    <t>660-8324</t>
  </si>
  <si>
    <t>w779-3910</t>
  </si>
  <si>
    <t>3280 Cliff Edge Dr,  Prescott, AZ  86301</t>
  </si>
  <si>
    <t>KF4JHC</t>
  </si>
  <si>
    <t>Sandy</t>
  </si>
  <si>
    <t>sandymeado2@yahoo.com</t>
  </si>
  <si>
    <t>660-8323</t>
  </si>
  <si>
    <t>KI7WTQ</t>
  </si>
  <si>
    <t>Moser</t>
  </si>
  <si>
    <t>SWSilvi@protonmail.com</t>
  </si>
  <si>
    <t>651-890-7800</t>
  </si>
  <si>
    <t>11420 N Zady Ln 86004</t>
  </si>
  <si>
    <t>KG7LTR</t>
  </si>
  <si>
    <t>Shehan</t>
  </si>
  <si>
    <t>Dawnelle</t>
  </si>
  <si>
    <t>dawnelle@shehans.net</t>
  </si>
  <si>
    <t>Tom c: 505-715-3443</t>
  </si>
  <si>
    <t>KY7WV</t>
  </si>
  <si>
    <t>Tom</t>
  </si>
  <si>
    <t>tom3@shehans.net</t>
  </si>
  <si>
    <t>526-5580</t>
  </si>
  <si>
    <t>w638-7370</t>
  </si>
  <si>
    <t>5608 Gladstone Dr NE, Rio Rancho, NM 87144</t>
  </si>
  <si>
    <t>KF7HSD</t>
  </si>
  <si>
    <t>Traber</t>
  </si>
  <si>
    <t>Allen</t>
  </si>
  <si>
    <t>altraber@aol.com</t>
  </si>
  <si>
    <t>286-0059</t>
  </si>
  <si>
    <t>928-266-2372</t>
  </si>
  <si>
    <t>1075 E Hillside, Munds Park 86017</t>
  </si>
  <si>
    <t>KK7IGE</t>
  </si>
  <si>
    <t>Zucker</t>
  </si>
  <si>
    <t>Cameron</t>
  </si>
  <si>
    <t>cameronzucker@gmail.com</t>
  </si>
  <si>
    <t>858-859-7360</t>
  </si>
  <si>
    <t>927 W Forest Meadows St #178</t>
  </si>
  <si>
    <t>KK7WAG</t>
  </si>
  <si>
    <t>Whalan</t>
  </si>
  <si>
    <t>602-449-0023</t>
  </si>
  <si>
    <t>830 E Beaver Pl #18693 Munds Park, AZ 86017</t>
  </si>
  <si>
    <t>No</t>
  </si>
  <si>
    <t>Updated 11/12/2024</t>
  </si>
  <si>
    <t>kk7wag@outlook.com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</si>
</sst>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"/>
  </numFmts>
  <fonts count="8" x14ac:knownFonts="1">
    <font>
      <sz val="11"/>
      <color rgb="FF000000"/>
      <name val="Calibri"/>
      <family val="2"/>
      <charset val="1"/>
    </font>
    <font>
      <b/>
      <sz val="12"/>
      <name val="Arial"/>
      <family val="2"/>
      <charset val="1"/>
    </font>
    <font>
      <sz val="10"/>
      <name val="Arial"/>
      <family val="2"/>
      <charset val="1"/>
    </font>
    <font>
      <sz val="10"/>
      <name val="Arial"/>
      <charset val="1"/>
    </font>
    <font>
      <u/>
      <sz val="10"/>
      <color rgb="FF0000FF"/>
      <name val="Arial"/>
      <charset val="1"/>
    </font>
    <font>
      <sz val="9"/>
      <color rgb="FF000000"/>
      <name val="Arial"/>
      <family val="2"/>
      <charset val="1"/>
    </font>
    <font>
      <u/>
      <sz val="10"/>
      <color rgb="FF0000FF"/>
      <name val="Arial"/>
      <family val="2"/>
      <charset val="1"/>
    </font>
    <font>
      <sz val="5.0999999999999996"/>
      <color rgb="FF4A4A4A"/>
      <name val="Noto Sans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Border="0" applyProtection="0"/>
  </cellStyleXfs>
  <cellXfs count="27">
    <xf numFmtId="0" fontId="0" fillId="0" borderId="0" xfId="0"/>
    <xf numFmtId="164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0" xfId="0" applyFont="1"/>
    <xf numFmtId="14" fontId="0" fillId="0" borderId="0" xfId="0" applyNumberFormat="1"/>
    <xf numFmtId="164" fontId="2" fillId="0" borderId="0" xfId="0" applyNumberFormat="1" applyFont="1" applyAlignment="1">
      <alignment horizontal="center"/>
    </xf>
    <xf numFmtId="49" fontId="3" fillId="0" borderId="0" xfId="0" applyNumberFormat="1" applyFont="1"/>
    <xf numFmtId="0" fontId="0" fillId="0" borderId="0" xfId="0" applyFont="1"/>
    <xf numFmtId="0" fontId="3" fillId="0" borderId="0" xfId="0" applyFont="1" applyAlignment="1">
      <alignment horizontal="center"/>
    </xf>
    <xf numFmtId="0" fontId="4" fillId="0" borderId="0" xfId="1" applyFont="1" applyBorder="1" applyProtection="1"/>
    <xf numFmtId="0" fontId="5" fillId="0" borderId="0" xfId="0" applyFont="1"/>
    <xf numFmtId="0" fontId="4" fillId="0" borderId="0" xfId="1" applyFont="1" applyBorder="1" applyAlignment="1" applyProtection="1"/>
    <xf numFmtId="14" fontId="4" fillId="0" borderId="0" xfId="1" applyNumberFormat="1" applyFont="1" applyBorder="1" applyAlignment="1" applyProtection="1"/>
    <xf numFmtId="0" fontId="0" fillId="0" borderId="0" xfId="0" applyFont="1" applyAlignment="1">
      <alignment horizontal="center"/>
    </xf>
    <xf numFmtId="0" fontId="2" fillId="0" borderId="0" xfId="0" applyFont="1"/>
    <xf numFmtId="14" fontId="6" fillId="0" borderId="0" xfId="1" applyNumberFormat="1" applyFont="1" applyBorder="1" applyAlignment="1" applyProtection="1"/>
    <xf numFmtId="16" fontId="3" fillId="0" borderId="0" xfId="0" applyNumberFormat="1" applyFont="1"/>
    <xf numFmtId="0" fontId="7" fillId="0" borderId="0" xfId="0" applyFont="1"/>
    <xf numFmtId="16" fontId="4" fillId="0" borderId="0" xfId="1" applyNumberFormat="1" applyFont="1" applyBorder="1" applyAlignment="1" applyProtection="1"/>
    <xf numFmtId="0" fontId="6" fillId="0" borderId="0" xfId="1" applyFont="1" applyBorder="1" applyAlignment="1" applyProtection="1"/>
    <xf numFmtId="0" fontId="0" fillId="0" borderId="0" xfId="0" applyFont="1" applyAlignment="1">
      <alignment wrapText="1"/>
    </xf>
    <xf numFmtId="0" fontId="2" fillId="0" borderId="0" xfId="0" applyFont="1" applyAlignment="1">
      <alignment wrapText="1"/>
    </xf>
    <xf numFmtId="14" fontId="3" fillId="0" borderId="0" xfId="0" applyNumberFormat="1" applyFont="1"/>
    <xf numFmtId="0" fontId="3" fillId="0" borderId="0" xfId="0" applyFont="1" applyAlignment="1">
      <alignment wrapText="1"/>
    </xf>
    <xf numFmtId="0" fontId="0" fillId="0" borderId="0" xfId="0" applyAlignment="1">
      <alignment horizontal="right"/>
    </xf>
    <xf numFmtId="0" fontId="4" fillId="0" borderId="0" xfId="1" applyBorder="1" applyProtection="1"/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A4A4A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9360</xdr:colOff>
      <xdr:row>40</xdr:row>
      <xdr:rowOff>34200</xdr:rowOff>
    </xdr:from>
    <xdr:to>
      <xdr:col>5</xdr:col>
      <xdr:colOff>230040</xdr:colOff>
      <xdr:row>41</xdr:row>
      <xdr:rowOff>96480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709800" y="7366320"/>
          <a:ext cx="220680" cy="2700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9360</xdr:colOff>
      <xdr:row>40</xdr:row>
      <xdr:rowOff>34200</xdr:rowOff>
    </xdr:from>
    <xdr:to>
      <xdr:col>5</xdr:col>
      <xdr:colOff>230040</xdr:colOff>
      <xdr:row>41</xdr:row>
      <xdr:rowOff>96480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709800" y="7366320"/>
          <a:ext cx="220680" cy="2700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9360</xdr:colOff>
      <xdr:row>42</xdr:row>
      <xdr:rowOff>33120</xdr:rowOff>
    </xdr:from>
    <xdr:to>
      <xdr:col>5</xdr:col>
      <xdr:colOff>230040</xdr:colOff>
      <xdr:row>44</xdr:row>
      <xdr:rowOff>96840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709800" y="7755840"/>
          <a:ext cx="220680" cy="4219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9360</xdr:colOff>
      <xdr:row>42</xdr:row>
      <xdr:rowOff>33120</xdr:rowOff>
    </xdr:from>
    <xdr:to>
      <xdr:col>5</xdr:col>
      <xdr:colOff>230040</xdr:colOff>
      <xdr:row>44</xdr:row>
      <xdr:rowOff>96840</xdr:rowOff>
    </xdr:to>
    <xdr:sp macro="" textlink="">
      <xdr:nvSpPr>
        <xdr:cNvPr id="5" name="CustomShap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709800" y="7755840"/>
          <a:ext cx="220680" cy="4219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9360</xdr:colOff>
      <xdr:row>40</xdr:row>
      <xdr:rowOff>34200</xdr:rowOff>
    </xdr:from>
    <xdr:to>
      <xdr:col>5</xdr:col>
      <xdr:colOff>230040</xdr:colOff>
      <xdr:row>41</xdr:row>
      <xdr:rowOff>96480</xdr:rowOff>
    </xdr:to>
    <xdr:sp macro="" textlink="">
      <xdr:nvSpPr>
        <xdr:cNvPr id="6" name="CustomShap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709800" y="7366320"/>
          <a:ext cx="220680" cy="2700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9360</xdr:colOff>
      <xdr:row>40</xdr:row>
      <xdr:rowOff>34200</xdr:rowOff>
    </xdr:from>
    <xdr:to>
      <xdr:col>5</xdr:col>
      <xdr:colOff>230040</xdr:colOff>
      <xdr:row>41</xdr:row>
      <xdr:rowOff>96480</xdr:rowOff>
    </xdr:to>
    <xdr:sp macro="" textlink="">
      <xdr:nvSpPr>
        <xdr:cNvPr id="7" name="CustomShape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3709800" y="7366320"/>
          <a:ext cx="220680" cy="2700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9360</xdr:colOff>
      <xdr:row>42</xdr:row>
      <xdr:rowOff>36720</xdr:rowOff>
    </xdr:from>
    <xdr:to>
      <xdr:col>5</xdr:col>
      <xdr:colOff>230040</xdr:colOff>
      <xdr:row>43</xdr:row>
      <xdr:rowOff>135000</xdr:rowOff>
    </xdr:to>
    <xdr:sp macro="" textlink="">
      <xdr:nvSpPr>
        <xdr:cNvPr id="8" name="CustomShape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709800" y="7759440"/>
          <a:ext cx="220680" cy="2772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9360</xdr:colOff>
      <xdr:row>42</xdr:row>
      <xdr:rowOff>36720</xdr:rowOff>
    </xdr:from>
    <xdr:to>
      <xdr:col>5</xdr:col>
      <xdr:colOff>230040</xdr:colOff>
      <xdr:row>43</xdr:row>
      <xdr:rowOff>135000</xdr:rowOff>
    </xdr:to>
    <xdr:sp macro="" textlink="">
      <xdr:nvSpPr>
        <xdr:cNvPr id="9" name="CustomShape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3709800" y="7759440"/>
          <a:ext cx="220680" cy="2772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9360</xdr:colOff>
      <xdr:row>42</xdr:row>
      <xdr:rowOff>36720</xdr:rowOff>
    </xdr:from>
    <xdr:to>
      <xdr:col>5</xdr:col>
      <xdr:colOff>230040</xdr:colOff>
      <xdr:row>43</xdr:row>
      <xdr:rowOff>135000</xdr:rowOff>
    </xdr:to>
    <xdr:sp macro="" textlink="">
      <xdr:nvSpPr>
        <xdr:cNvPr id="10" name="CustomShape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709800" y="7759440"/>
          <a:ext cx="220680" cy="2772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9360</xdr:colOff>
      <xdr:row>42</xdr:row>
      <xdr:rowOff>36720</xdr:rowOff>
    </xdr:from>
    <xdr:to>
      <xdr:col>5</xdr:col>
      <xdr:colOff>230040</xdr:colOff>
      <xdr:row>43</xdr:row>
      <xdr:rowOff>135000</xdr:rowOff>
    </xdr:to>
    <xdr:sp macro="" textlink="">
      <xdr:nvSpPr>
        <xdr:cNvPr id="11" name="CustomShape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3709800" y="7759440"/>
          <a:ext cx="220680" cy="2772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9360</xdr:colOff>
      <xdr:row>40</xdr:row>
      <xdr:rowOff>34200</xdr:rowOff>
    </xdr:from>
    <xdr:to>
      <xdr:col>5</xdr:col>
      <xdr:colOff>230040</xdr:colOff>
      <xdr:row>41</xdr:row>
      <xdr:rowOff>96480</xdr:rowOff>
    </xdr:to>
    <xdr:sp macro="" textlink="">
      <xdr:nvSpPr>
        <xdr:cNvPr id="12" name="CustomShape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3709800" y="7366320"/>
          <a:ext cx="220680" cy="2700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9360</xdr:colOff>
      <xdr:row>40</xdr:row>
      <xdr:rowOff>34200</xdr:rowOff>
    </xdr:from>
    <xdr:to>
      <xdr:col>5</xdr:col>
      <xdr:colOff>230040</xdr:colOff>
      <xdr:row>41</xdr:row>
      <xdr:rowOff>96480</xdr:rowOff>
    </xdr:to>
    <xdr:sp macro="" textlink="">
      <xdr:nvSpPr>
        <xdr:cNvPr id="13" name="CustomShape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3709800" y="7366320"/>
          <a:ext cx="220680" cy="2700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9360</xdr:colOff>
      <xdr:row>40</xdr:row>
      <xdr:rowOff>34200</xdr:rowOff>
    </xdr:from>
    <xdr:to>
      <xdr:col>5</xdr:col>
      <xdr:colOff>230040</xdr:colOff>
      <xdr:row>41</xdr:row>
      <xdr:rowOff>96480</xdr:rowOff>
    </xdr:to>
    <xdr:sp macro="" textlink="">
      <xdr:nvSpPr>
        <xdr:cNvPr id="14" name="CustomShape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3709800" y="7366320"/>
          <a:ext cx="220680" cy="2700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9360</xdr:colOff>
      <xdr:row>40</xdr:row>
      <xdr:rowOff>34200</xdr:rowOff>
    </xdr:from>
    <xdr:to>
      <xdr:col>5</xdr:col>
      <xdr:colOff>230040</xdr:colOff>
      <xdr:row>41</xdr:row>
      <xdr:rowOff>96480</xdr:rowOff>
    </xdr:to>
    <xdr:sp macro="" textlink="">
      <xdr:nvSpPr>
        <xdr:cNvPr id="15" name="CustomShape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709800" y="7366320"/>
          <a:ext cx="220680" cy="2700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9360</xdr:colOff>
      <xdr:row>41</xdr:row>
      <xdr:rowOff>23400</xdr:rowOff>
    </xdr:from>
    <xdr:to>
      <xdr:col>5</xdr:col>
      <xdr:colOff>230040</xdr:colOff>
      <xdr:row>41</xdr:row>
      <xdr:rowOff>160560</xdr:rowOff>
    </xdr:to>
    <xdr:sp macro="" textlink="">
      <xdr:nvSpPr>
        <xdr:cNvPr id="16" name="CustomShape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3709800" y="7563240"/>
          <a:ext cx="220680" cy="1371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9360</xdr:colOff>
      <xdr:row>41</xdr:row>
      <xdr:rowOff>23400</xdr:rowOff>
    </xdr:from>
    <xdr:to>
      <xdr:col>5</xdr:col>
      <xdr:colOff>230040</xdr:colOff>
      <xdr:row>41</xdr:row>
      <xdr:rowOff>160560</xdr:rowOff>
    </xdr:to>
    <xdr:sp macro="" textlink="">
      <xdr:nvSpPr>
        <xdr:cNvPr id="17" name="CustomShape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3709800" y="7563240"/>
          <a:ext cx="220680" cy="1371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9000</xdr:colOff>
      <xdr:row>45</xdr:row>
      <xdr:rowOff>33840</xdr:rowOff>
    </xdr:from>
    <xdr:to>
      <xdr:col>5</xdr:col>
      <xdr:colOff>229680</xdr:colOff>
      <xdr:row>46</xdr:row>
      <xdr:rowOff>96120</xdr:rowOff>
    </xdr:to>
    <xdr:sp macro="" textlink="">
      <xdr:nvSpPr>
        <xdr:cNvPr id="16" name="CustomShape 1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3709440" y="8286120"/>
          <a:ext cx="220680" cy="2700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9000</xdr:colOff>
      <xdr:row>45</xdr:row>
      <xdr:rowOff>33840</xdr:rowOff>
    </xdr:from>
    <xdr:to>
      <xdr:col>5</xdr:col>
      <xdr:colOff>229680</xdr:colOff>
      <xdr:row>46</xdr:row>
      <xdr:rowOff>96120</xdr:rowOff>
    </xdr:to>
    <xdr:sp macro="" textlink="">
      <xdr:nvSpPr>
        <xdr:cNvPr id="17" name="CustomShape 1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3709440" y="8286120"/>
          <a:ext cx="220680" cy="2700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9000</xdr:colOff>
      <xdr:row>49</xdr:row>
      <xdr:rowOff>33120</xdr:rowOff>
    </xdr:from>
    <xdr:to>
      <xdr:col>5</xdr:col>
      <xdr:colOff>229680</xdr:colOff>
      <xdr:row>50</xdr:row>
      <xdr:rowOff>113040</xdr:rowOff>
    </xdr:to>
    <xdr:sp macro="" textlink="">
      <xdr:nvSpPr>
        <xdr:cNvPr id="18" name="CustomShape 1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3709440" y="9056880"/>
          <a:ext cx="220680" cy="4230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9000</xdr:colOff>
      <xdr:row>49</xdr:row>
      <xdr:rowOff>33120</xdr:rowOff>
    </xdr:from>
    <xdr:to>
      <xdr:col>5</xdr:col>
      <xdr:colOff>229680</xdr:colOff>
      <xdr:row>50</xdr:row>
      <xdr:rowOff>113040</xdr:rowOff>
    </xdr:to>
    <xdr:sp macro="" textlink="">
      <xdr:nvSpPr>
        <xdr:cNvPr id="19" name="CustomShape 1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3709440" y="9056880"/>
          <a:ext cx="220680" cy="4230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9000</xdr:colOff>
      <xdr:row>45</xdr:row>
      <xdr:rowOff>33840</xdr:rowOff>
    </xdr:from>
    <xdr:to>
      <xdr:col>5</xdr:col>
      <xdr:colOff>229680</xdr:colOff>
      <xdr:row>46</xdr:row>
      <xdr:rowOff>96120</xdr:rowOff>
    </xdr:to>
    <xdr:sp macro="" textlink="">
      <xdr:nvSpPr>
        <xdr:cNvPr id="20" name="CustomShape 1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709440" y="8286120"/>
          <a:ext cx="220680" cy="2700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9000</xdr:colOff>
      <xdr:row>45</xdr:row>
      <xdr:rowOff>33840</xdr:rowOff>
    </xdr:from>
    <xdr:to>
      <xdr:col>5</xdr:col>
      <xdr:colOff>229680</xdr:colOff>
      <xdr:row>46</xdr:row>
      <xdr:rowOff>96120</xdr:rowOff>
    </xdr:to>
    <xdr:sp macro="" textlink="">
      <xdr:nvSpPr>
        <xdr:cNvPr id="21" name="CustomShape 1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>
          <a:off x="3709440" y="8286120"/>
          <a:ext cx="220680" cy="2700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9000</xdr:colOff>
      <xdr:row>47</xdr:row>
      <xdr:rowOff>36720</xdr:rowOff>
    </xdr:from>
    <xdr:to>
      <xdr:col>5</xdr:col>
      <xdr:colOff>229680</xdr:colOff>
      <xdr:row>48</xdr:row>
      <xdr:rowOff>131400</xdr:rowOff>
    </xdr:to>
    <xdr:sp macro="" textlink="">
      <xdr:nvSpPr>
        <xdr:cNvPr id="22" name="CustomShape 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3709440" y="8694720"/>
          <a:ext cx="220680" cy="2775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9000</xdr:colOff>
      <xdr:row>47</xdr:row>
      <xdr:rowOff>36720</xdr:rowOff>
    </xdr:from>
    <xdr:to>
      <xdr:col>5</xdr:col>
      <xdr:colOff>229680</xdr:colOff>
      <xdr:row>48</xdr:row>
      <xdr:rowOff>131400</xdr:rowOff>
    </xdr:to>
    <xdr:sp macro="" textlink="">
      <xdr:nvSpPr>
        <xdr:cNvPr id="23" name="CustomShape 1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3709440" y="8694720"/>
          <a:ext cx="220680" cy="2775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9000</xdr:colOff>
      <xdr:row>47</xdr:row>
      <xdr:rowOff>36720</xdr:rowOff>
    </xdr:from>
    <xdr:to>
      <xdr:col>5</xdr:col>
      <xdr:colOff>229680</xdr:colOff>
      <xdr:row>48</xdr:row>
      <xdr:rowOff>131400</xdr:rowOff>
    </xdr:to>
    <xdr:sp macro="" textlink="">
      <xdr:nvSpPr>
        <xdr:cNvPr id="24" name="CustomShape 1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3709440" y="8694720"/>
          <a:ext cx="220680" cy="2775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9000</xdr:colOff>
      <xdr:row>47</xdr:row>
      <xdr:rowOff>36720</xdr:rowOff>
    </xdr:from>
    <xdr:to>
      <xdr:col>5</xdr:col>
      <xdr:colOff>229680</xdr:colOff>
      <xdr:row>48</xdr:row>
      <xdr:rowOff>131400</xdr:rowOff>
    </xdr:to>
    <xdr:sp macro="" textlink="">
      <xdr:nvSpPr>
        <xdr:cNvPr id="25" name="CustomShape 1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>
          <a:off x="3709440" y="8694720"/>
          <a:ext cx="220680" cy="2775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9000</xdr:colOff>
      <xdr:row>45</xdr:row>
      <xdr:rowOff>33840</xdr:rowOff>
    </xdr:from>
    <xdr:to>
      <xdr:col>5</xdr:col>
      <xdr:colOff>229680</xdr:colOff>
      <xdr:row>46</xdr:row>
      <xdr:rowOff>96120</xdr:rowOff>
    </xdr:to>
    <xdr:sp macro="" textlink="">
      <xdr:nvSpPr>
        <xdr:cNvPr id="26" name="CustomShape 1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3709440" y="8286120"/>
          <a:ext cx="220680" cy="2700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9000</xdr:colOff>
      <xdr:row>45</xdr:row>
      <xdr:rowOff>33840</xdr:rowOff>
    </xdr:from>
    <xdr:to>
      <xdr:col>5</xdr:col>
      <xdr:colOff>229680</xdr:colOff>
      <xdr:row>46</xdr:row>
      <xdr:rowOff>96120</xdr:rowOff>
    </xdr:to>
    <xdr:sp macro="" textlink="">
      <xdr:nvSpPr>
        <xdr:cNvPr id="27" name="CustomShape 1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709440" y="8286120"/>
          <a:ext cx="220680" cy="2700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9000</xdr:colOff>
      <xdr:row>45</xdr:row>
      <xdr:rowOff>33840</xdr:rowOff>
    </xdr:from>
    <xdr:to>
      <xdr:col>5</xdr:col>
      <xdr:colOff>229680</xdr:colOff>
      <xdr:row>46</xdr:row>
      <xdr:rowOff>96120</xdr:rowOff>
    </xdr:to>
    <xdr:sp macro="" textlink="">
      <xdr:nvSpPr>
        <xdr:cNvPr id="28" name="CustomShape 1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/>
      </xdr:nvSpPr>
      <xdr:spPr>
        <a:xfrm>
          <a:off x="3709440" y="8286120"/>
          <a:ext cx="220680" cy="2700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9000</xdr:colOff>
      <xdr:row>45</xdr:row>
      <xdr:rowOff>33840</xdr:rowOff>
    </xdr:from>
    <xdr:to>
      <xdr:col>5</xdr:col>
      <xdr:colOff>229680</xdr:colOff>
      <xdr:row>46</xdr:row>
      <xdr:rowOff>96120</xdr:rowOff>
    </xdr:to>
    <xdr:sp macro="" textlink="">
      <xdr:nvSpPr>
        <xdr:cNvPr id="29" name="CustomShape 1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3709440" y="8286120"/>
          <a:ext cx="220680" cy="2700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9000</xdr:colOff>
      <xdr:row>48</xdr:row>
      <xdr:rowOff>23400</xdr:rowOff>
    </xdr:from>
    <xdr:to>
      <xdr:col>5</xdr:col>
      <xdr:colOff>229680</xdr:colOff>
      <xdr:row>48</xdr:row>
      <xdr:rowOff>160560</xdr:rowOff>
    </xdr:to>
    <xdr:sp macro="" textlink="">
      <xdr:nvSpPr>
        <xdr:cNvPr id="30" name="CustomShape 1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3709440" y="8864280"/>
          <a:ext cx="220680" cy="1371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9000</xdr:colOff>
      <xdr:row>48</xdr:row>
      <xdr:rowOff>23400</xdr:rowOff>
    </xdr:from>
    <xdr:to>
      <xdr:col>5</xdr:col>
      <xdr:colOff>229680</xdr:colOff>
      <xdr:row>48</xdr:row>
      <xdr:rowOff>160560</xdr:rowOff>
    </xdr:to>
    <xdr:sp macro="" textlink="">
      <xdr:nvSpPr>
        <xdr:cNvPr id="31" name="CustomShape 1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/>
      </xdr:nvSpPr>
      <xdr:spPr>
        <a:xfrm>
          <a:off x="3709440" y="8864280"/>
          <a:ext cx="220680" cy="1371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jb1966@icloud.com" TargetMode="External"/><Relationship Id="rId13" Type="http://schemas.openxmlformats.org/officeDocument/2006/relationships/hyperlink" Target="mailto:rbgerlak@gmail.com" TargetMode="External"/><Relationship Id="rId18" Type="http://schemas.openxmlformats.org/officeDocument/2006/relationships/hyperlink" Target="mailto:jerryholzwordt@yahoo.com" TargetMode="External"/><Relationship Id="rId26" Type="http://schemas.openxmlformats.org/officeDocument/2006/relationships/hyperlink" Target="mailto:radio@coso-kid.com" TargetMode="External"/><Relationship Id="rId39" Type="http://schemas.openxmlformats.org/officeDocument/2006/relationships/drawing" Target="../drawings/drawing1.xml"/><Relationship Id="rId3" Type="http://schemas.openxmlformats.org/officeDocument/2006/relationships/hyperlink" Target="mailto:peter@peterbalkan.com" TargetMode="External"/><Relationship Id="rId21" Type="http://schemas.openxmlformats.org/officeDocument/2006/relationships/hyperlink" Target="mailto:lovingmark6@gmail.com" TargetMode="External"/><Relationship Id="rId34" Type="http://schemas.openxmlformats.org/officeDocument/2006/relationships/hyperlink" Target="mailto:kq1s@arrl.net" TargetMode="External"/><Relationship Id="rId7" Type="http://schemas.openxmlformats.org/officeDocument/2006/relationships/hyperlink" Target="mailto:phil.brunner@gmail.com" TargetMode="External"/><Relationship Id="rId12" Type="http://schemas.openxmlformats.org/officeDocument/2006/relationships/hyperlink" Target="mailto:KI6WCK@gmail.com" TargetMode="External"/><Relationship Id="rId17" Type="http://schemas.openxmlformats.org/officeDocument/2006/relationships/hyperlink" Target="mailto:nova@npgcable.com" TargetMode="External"/><Relationship Id="rId25" Type="http://schemas.openxmlformats.org/officeDocument/2006/relationships/hyperlink" Target="mailto:mrjacobamiller@gmail.com" TargetMode="External"/><Relationship Id="rId33" Type="http://schemas.openxmlformats.org/officeDocument/2006/relationships/hyperlink" Target="mailto:ab6vo@pacbell.net" TargetMode="External"/><Relationship Id="rId38" Type="http://schemas.openxmlformats.org/officeDocument/2006/relationships/hyperlink" Target="mailto:BillBrightman@yahoo.com" TargetMode="External"/><Relationship Id="rId2" Type="http://schemas.openxmlformats.org/officeDocument/2006/relationships/hyperlink" Target="mailto:lou.arminio@gmail.com" TargetMode="External"/><Relationship Id="rId16" Type="http://schemas.openxmlformats.org/officeDocument/2006/relationships/hyperlink" Target="mailto:w7ss@mail.com" TargetMode="External"/><Relationship Id="rId20" Type="http://schemas.openxmlformats.org/officeDocument/2006/relationships/hyperlink" Target="mailto:gary.loving.gl@gmail.com" TargetMode="External"/><Relationship Id="rId29" Type="http://schemas.openxmlformats.org/officeDocument/2006/relationships/hyperlink" Target="mailto:bpesto@outlook.com" TargetMode="External"/><Relationship Id="rId1" Type="http://schemas.openxmlformats.org/officeDocument/2006/relationships/hyperlink" Target="mailto:lamoroso@protonmail.com" TargetMode="External"/><Relationship Id="rId6" Type="http://schemas.openxmlformats.org/officeDocument/2006/relationships/hyperlink" Target="mailto:BillBrightman@yahoo.com" TargetMode="External"/><Relationship Id="rId11" Type="http://schemas.openxmlformats.org/officeDocument/2006/relationships/hyperlink" Target="mailto:kg7ydj@kg7ydj.us" TargetMode="External"/><Relationship Id="rId24" Type="http://schemas.openxmlformats.org/officeDocument/2006/relationships/hyperlink" Target="mailto:iceowl@mac.com" TargetMode="External"/><Relationship Id="rId32" Type="http://schemas.openxmlformats.org/officeDocument/2006/relationships/hyperlink" Target="mailto:danflg201@npgcable.com" TargetMode="External"/><Relationship Id="rId37" Type="http://schemas.openxmlformats.org/officeDocument/2006/relationships/hyperlink" Target="mailto:kk7wag@outlookcom" TargetMode="External"/><Relationship Id="rId5" Type="http://schemas.openxmlformats.org/officeDocument/2006/relationships/hyperlink" Target="mailto:Daniel.Boone@NAU.EDU" TargetMode="External"/><Relationship Id="rId15" Type="http://schemas.openxmlformats.org/officeDocument/2006/relationships/hyperlink" Target="mailto:michael_hanks@hotmail.com" TargetMode="External"/><Relationship Id="rId23" Type="http://schemas.openxmlformats.org/officeDocument/2006/relationships/hyperlink" Target="mailto:bigapache@aol.com" TargetMode="External"/><Relationship Id="rId28" Type="http://schemas.openxmlformats.org/officeDocument/2006/relationships/hyperlink" Target="mailto:eperelstein@yahoo.com" TargetMode="External"/><Relationship Id="rId36" Type="http://schemas.openxmlformats.org/officeDocument/2006/relationships/hyperlink" Target="mailto:lwallenflag@gmail.com" TargetMode="External"/><Relationship Id="rId10" Type="http://schemas.openxmlformats.org/officeDocument/2006/relationships/hyperlink" Target="mailto:morganconklin@gmail.com" TargetMode="External"/><Relationship Id="rId19" Type="http://schemas.openxmlformats.org/officeDocument/2006/relationships/hyperlink" Target="mailto:cbjsg@msn.com" TargetMode="External"/><Relationship Id="rId31" Type="http://schemas.openxmlformats.org/officeDocument/2006/relationships/hyperlink" Target="mailto:keith@kr7rk.com" TargetMode="External"/><Relationship Id="rId4" Type="http://schemas.openxmlformats.org/officeDocument/2006/relationships/hyperlink" Target="mailto:petebelanus@yahoo.com" TargetMode="External"/><Relationship Id="rId9" Type="http://schemas.openxmlformats.org/officeDocument/2006/relationships/hyperlink" Target="mailto:mchristian@coconino.az.gov" TargetMode="External"/><Relationship Id="rId14" Type="http://schemas.openxmlformats.org/officeDocument/2006/relationships/hyperlink" Target="mailto:samgerstner1222@gmail.com" TargetMode="External"/><Relationship Id="rId22" Type="http://schemas.openxmlformats.org/officeDocument/2006/relationships/hyperlink" Target="mailto:amyinflag@aol.com" TargetMode="External"/><Relationship Id="rId27" Type="http://schemas.openxmlformats.org/officeDocument/2006/relationships/hyperlink" Target="mailto:N7MLS@yahoo.com" TargetMode="External"/><Relationship Id="rId30" Type="http://schemas.openxmlformats.org/officeDocument/2006/relationships/hyperlink" Target="mailto:WA7GGB@outlook.com" TargetMode="External"/><Relationship Id="rId35" Type="http://schemas.openxmlformats.org/officeDocument/2006/relationships/hyperlink" Target="mailto:jubismith@gmail.com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bsquaredbb@gmail.com" TargetMode="External"/><Relationship Id="rId13" Type="http://schemas.openxmlformats.org/officeDocument/2006/relationships/hyperlink" Target="mailto:kg7ydj@kg7ydj.us" TargetMode="External"/><Relationship Id="rId18" Type="http://schemas.openxmlformats.org/officeDocument/2006/relationships/hyperlink" Target="mailto:michael_hanks@hotmail.com" TargetMode="External"/><Relationship Id="rId26" Type="http://schemas.openxmlformats.org/officeDocument/2006/relationships/hyperlink" Target="mailto:bigapache@aol.com" TargetMode="External"/><Relationship Id="rId39" Type="http://schemas.openxmlformats.org/officeDocument/2006/relationships/hyperlink" Target="mailto:dawnelle@shehans.net" TargetMode="External"/><Relationship Id="rId3" Type="http://schemas.openxmlformats.org/officeDocument/2006/relationships/hyperlink" Target="mailto:aastorga18@msn.com" TargetMode="External"/><Relationship Id="rId21" Type="http://schemas.openxmlformats.org/officeDocument/2006/relationships/hyperlink" Target="mailto:jerryholzwordt@yahoo.com" TargetMode="External"/><Relationship Id="rId34" Type="http://schemas.openxmlformats.org/officeDocument/2006/relationships/hyperlink" Target="mailto:eperelstein@yahoo.com" TargetMode="External"/><Relationship Id="rId42" Type="http://schemas.openxmlformats.org/officeDocument/2006/relationships/hyperlink" Target="mailto:kq1s@arrl.net" TargetMode="External"/><Relationship Id="rId47" Type="http://schemas.openxmlformats.org/officeDocument/2006/relationships/drawing" Target="../drawings/drawing2.xml"/><Relationship Id="rId7" Type="http://schemas.openxmlformats.org/officeDocument/2006/relationships/hyperlink" Target="mailto:BillBrightman@yahoo.com" TargetMode="External"/><Relationship Id="rId12" Type="http://schemas.openxmlformats.org/officeDocument/2006/relationships/hyperlink" Target="mailto:morganconklin@gmail.com" TargetMode="External"/><Relationship Id="rId17" Type="http://schemas.openxmlformats.org/officeDocument/2006/relationships/hyperlink" Target="mailto:andrewlgissel@gmail.com" TargetMode="External"/><Relationship Id="rId25" Type="http://schemas.openxmlformats.org/officeDocument/2006/relationships/hyperlink" Target="mailto:amyinflag@aol.com" TargetMode="External"/><Relationship Id="rId33" Type="http://schemas.openxmlformats.org/officeDocument/2006/relationships/hyperlink" Target="mailto:N7MLS@yahoo.com" TargetMode="External"/><Relationship Id="rId38" Type="http://schemas.openxmlformats.org/officeDocument/2006/relationships/hyperlink" Target="mailto:danflg201@npgcable.com" TargetMode="External"/><Relationship Id="rId46" Type="http://schemas.openxmlformats.org/officeDocument/2006/relationships/hyperlink" Target="mailto:cameronzucker@gmail.com" TargetMode="External"/><Relationship Id="rId2" Type="http://schemas.openxmlformats.org/officeDocument/2006/relationships/hyperlink" Target="mailto:lou.arminio@gmail.com" TargetMode="External"/><Relationship Id="rId16" Type="http://schemas.openxmlformats.org/officeDocument/2006/relationships/hyperlink" Target="mailto:samgerstner1222@gmail.com" TargetMode="External"/><Relationship Id="rId20" Type="http://schemas.openxmlformats.org/officeDocument/2006/relationships/hyperlink" Target="mailto:nova@npgcable.com" TargetMode="External"/><Relationship Id="rId29" Type="http://schemas.openxmlformats.org/officeDocument/2006/relationships/hyperlink" Target="mailto:sandymeado2@yahoo.com" TargetMode="External"/><Relationship Id="rId41" Type="http://schemas.openxmlformats.org/officeDocument/2006/relationships/hyperlink" Target="mailto:ab6vo@pacbell.net" TargetMode="External"/><Relationship Id="rId1" Type="http://schemas.openxmlformats.org/officeDocument/2006/relationships/hyperlink" Target="mailto:lamoroso@protonmail.com" TargetMode="External"/><Relationship Id="rId6" Type="http://schemas.openxmlformats.org/officeDocument/2006/relationships/hyperlink" Target="mailto:Daniel.Boone@NAU.EDU" TargetMode="External"/><Relationship Id="rId11" Type="http://schemas.openxmlformats.org/officeDocument/2006/relationships/hyperlink" Target="mailto:mchristian@coconino.az.gov" TargetMode="External"/><Relationship Id="rId24" Type="http://schemas.openxmlformats.org/officeDocument/2006/relationships/hyperlink" Target="mailto:lovingmark6@gmail.com" TargetMode="External"/><Relationship Id="rId32" Type="http://schemas.openxmlformats.org/officeDocument/2006/relationships/hyperlink" Target="mailto:radio@coso-kid.com" TargetMode="External"/><Relationship Id="rId37" Type="http://schemas.openxmlformats.org/officeDocument/2006/relationships/hyperlink" Target="mailto:keith@kr7rk.com" TargetMode="External"/><Relationship Id="rId40" Type="http://schemas.openxmlformats.org/officeDocument/2006/relationships/hyperlink" Target="mailto:tom3@shehans.net" TargetMode="External"/><Relationship Id="rId45" Type="http://schemas.openxmlformats.org/officeDocument/2006/relationships/hyperlink" Target="mailto:lwallenflag@gmail.com" TargetMode="External"/><Relationship Id="rId5" Type="http://schemas.openxmlformats.org/officeDocument/2006/relationships/hyperlink" Target="mailto:petebelanus@yahoo.com" TargetMode="External"/><Relationship Id="rId15" Type="http://schemas.openxmlformats.org/officeDocument/2006/relationships/hyperlink" Target="mailto:rbgerlak@gmail.com" TargetMode="External"/><Relationship Id="rId23" Type="http://schemas.openxmlformats.org/officeDocument/2006/relationships/hyperlink" Target="mailto:gary.loving.gl@gmail.com" TargetMode="External"/><Relationship Id="rId28" Type="http://schemas.openxmlformats.org/officeDocument/2006/relationships/hyperlink" Target="mailto:meadowmuff14@yahoo.com" TargetMode="External"/><Relationship Id="rId36" Type="http://schemas.openxmlformats.org/officeDocument/2006/relationships/hyperlink" Target="mailto:WA7GGB@outlook.com" TargetMode="External"/><Relationship Id="rId10" Type="http://schemas.openxmlformats.org/officeDocument/2006/relationships/hyperlink" Target="mailto:sjb1966@icloud.com" TargetMode="External"/><Relationship Id="rId19" Type="http://schemas.openxmlformats.org/officeDocument/2006/relationships/hyperlink" Target="mailto:w7ss@mail.com" TargetMode="External"/><Relationship Id="rId31" Type="http://schemas.openxmlformats.org/officeDocument/2006/relationships/hyperlink" Target="mailto:SWSilvi@protonmail.com" TargetMode="External"/><Relationship Id="rId44" Type="http://schemas.openxmlformats.org/officeDocument/2006/relationships/hyperlink" Target="mailto:altraber@aol.com" TargetMode="External"/><Relationship Id="rId4" Type="http://schemas.openxmlformats.org/officeDocument/2006/relationships/hyperlink" Target="mailto:peter@peterbalkan.com" TargetMode="External"/><Relationship Id="rId9" Type="http://schemas.openxmlformats.org/officeDocument/2006/relationships/hyperlink" Target="mailto:phil.brunner@gmail.com" TargetMode="External"/><Relationship Id="rId14" Type="http://schemas.openxmlformats.org/officeDocument/2006/relationships/hyperlink" Target="mailto:KI6WCK@gmail.com" TargetMode="External"/><Relationship Id="rId22" Type="http://schemas.openxmlformats.org/officeDocument/2006/relationships/hyperlink" Target="mailto:cbjsg@msn.com" TargetMode="External"/><Relationship Id="rId27" Type="http://schemas.openxmlformats.org/officeDocument/2006/relationships/hyperlink" Target="mailto:iceowl@mac.com" TargetMode="External"/><Relationship Id="rId30" Type="http://schemas.openxmlformats.org/officeDocument/2006/relationships/hyperlink" Target="mailto:mrjacobamiller@gmail.com" TargetMode="External"/><Relationship Id="rId35" Type="http://schemas.openxmlformats.org/officeDocument/2006/relationships/hyperlink" Target="mailto:bpesto@outlook.com" TargetMode="External"/><Relationship Id="rId43" Type="http://schemas.openxmlformats.org/officeDocument/2006/relationships/hyperlink" Target="mailto:jubismith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64"/>
  <sheetViews>
    <sheetView tabSelected="1" topLeftCell="A28" zoomScaleNormal="100" workbookViewId="0">
      <selection activeCell="F52" sqref="F52"/>
    </sheetView>
  </sheetViews>
  <sheetFormatPr defaultColWidth="10" defaultRowHeight="15" x14ac:dyDescent="0.25"/>
  <cols>
    <col min="1" max="1" width="5.5703125" customWidth="1"/>
    <col min="2" max="2" width="14" customWidth="1"/>
    <col min="3" max="3" width="12.42578125" customWidth="1"/>
    <col min="5" max="5" width="10.42578125" style="1" customWidth="1"/>
    <col min="6" max="6" width="28.7109375" customWidth="1"/>
    <col min="7" max="7" width="15" customWidth="1"/>
    <col min="8" max="8" width="14" customWidth="1"/>
    <col min="9" max="9" width="46.7109375" customWidth="1"/>
    <col min="10" max="10" width="8.7109375" style="2" customWidth="1"/>
    <col min="12" max="12" width="20.7109375" customWidth="1"/>
    <col min="13" max="13" width="15.28515625" customWidth="1"/>
    <col min="14" max="14" width="45.85546875" customWidth="1"/>
    <col min="1018" max="1024" width="11.5703125" customWidth="1"/>
  </cols>
  <sheetData>
    <row r="1" spans="1:20" ht="15.75" x14ac:dyDescent="0.25">
      <c r="F1" s="3"/>
    </row>
    <row r="2" spans="1:20" ht="15.75" x14ac:dyDescent="0.25">
      <c r="A2" s="4"/>
      <c r="B2" t="s">
        <v>0</v>
      </c>
      <c r="C2" t="s">
        <v>1</v>
      </c>
      <c r="E2" s="5" t="s">
        <v>2</v>
      </c>
      <c r="F2" s="3" t="s">
        <v>363</v>
      </c>
      <c r="G2" t="s">
        <v>3</v>
      </c>
      <c r="H2" t="s">
        <v>4</v>
      </c>
      <c r="I2" t="s">
        <v>5</v>
      </c>
      <c r="J2" s="2" t="s">
        <v>6</v>
      </c>
      <c r="K2" s="6" t="s">
        <v>7</v>
      </c>
      <c r="L2" s="6" t="s">
        <v>8</v>
      </c>
      <c r="M2" s="6"/>
      <c r="N2" t="s">
        <v>9</v>
      </c>
      <c r="Q2" s="6" t="s">
        <v>10</v>
      </c>
      <c r="S2" s="6" t="s">
        <v>11</v>
      </c>
    </row>
    <row r="3" spans="1:20" x14ac:dyDescent="0.25">
      <c r="E3" s="5" t="s">
        <v>12</v>
      </c>
    </row>
    <row r="4" spans="1:20" x14ac:dyDescent="0.25">
      <c r="A4" s="7"/>
      <c r="B4" s="7" t="s">
        <v>13</v>
      </c>
      <c r="C4" s="7" t="s">
        <v>14</v>
      </c>
      <c r="D4" s="7" t="s">
        <v>15</v>
      </c>
      <c r="E4" s="8" t="s">
        <v>12</v>
      </c>
      <c r="F4" s="9" t="s">
        <v>17</v>
      </c>
      <c r="G4" s="7" t="s">
        <v>18</v>
      </c>
      <c r="H4" s="7" t="s">
        <v>19</v>
      </c>
      <c r="I4" s="7" t="s">
        <v>20</v>
      </c>
      <c r="J4" s="2" t="s">
        <v>21</v>
      </c>
      <c r="K4" s="7" t="s">
        <v>22</v>
      </c>
      <c r="L4" s="7"/>
      <c r="M4" s="7"/>
      <c r="N4" s="7" t="str">
        <f t="shared" ref="N4:N51" si="0">IF(ISBLANK($F4),"",($D4  &amp;" " &amp;C4&amp;" &lt;"&amp;F4 &amp;"&gt;"))</f>
        <v>Lee Amoroso &lt;lamoroso@protonmail.com&gt;</v>
      </c>
      <c r="Q4" t="str">
        <f t="shared" ref="Q4:Q51" si="1">IF(ISBLANK($E4),"",($S$63  &amp;$S$59&amp;C4&amp;$S$60  &amp;$S$59&amp;D4&amp;$S$60  &amp;$S$59&amp;B4&amp;$S$60  &amp;$S$61&amp;J4&amp;$S$60    &amp;$S$59&amp;K4&amp;$S$60   &amp;$S$59&amp;L4&amp;$S$60  &amp;$S$64))</f>
        <v>&lt;TR&gt;&lt;TD HEIGHT="25" ALIGN="LEFT"&gt;&lt;BR&gt;&lt;/TD&gt;&lt;TD ALIGN="LEFT"&gt;&lt;FONT SIZE=4&gt;Amoroso&lt;/FONT&gt;&lt;/TD&gt;&lt;TD ALIGN="LEFT"&gt;&lt;FONT SIZE=4&gt;Lee&lt;/FONT&gt;&lt;/TD&gt;&lt;TD ALIGN="LEFT"&gt;&lt;FONT SIZE=4&gt;WJ0F&lt;/FONT&gt;&lt;/TD&gt;&lt;TD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4" t="s">
        <v>23</v>
      </c>
      <c r="S4" t="str">
        <f t="shared" ref="S4:S51" si="2">IF(ISBLANK($E4),"",($S$56&amp;$E4&amp;$S$60  &amp;$S$59&amp;C4&amp;$S$60  &amp;$S$59&amp;D4&amp;$S$60  &amp;$S$59&amp;B4&amp;$S$60                 &amp;$S$61&amp;J4&amp;$S$60          &amp;$S$59&amp;K4&amp;$S$60   &amp;$S$59&amp;L4&amp;$S$60       &amp;$S$57&amp;F4&amp;$S$60  &amp;$S$57&amp;G4&amp;$S$60  &amp;$S$57&amp;H4&amp;$S$60  &amp;$S$64))</f>
        <v>&lt;TR&gt;&lt;TD HEIGHT="25" ALIGN="LEFT"&gt;&lt;FONT SIZE=4&gt; &lt;/FONT&gt;&lt;/TD&gt;&lt;TD ALIGN="LEFT"&gt;&lt;FONT SIZE=4&gt;Amoroso&lt;/FONT&gt;&lt;/TD&gt;&lt;TD ALIGN="LEFT"&gt;&lt;FONT SIZE=4&gt;Lee&lt;/FONT&gt;&lt;/TD&gt;&lt;TD ALIGN="LEFT"&gt;&lt;FONT SIZE=4&gt;WJ0F&lt;/FONT&gt;&lt;/TD&gt;&lt;TD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SIZE=3&gt;lamoroso@protonmail.com&lt;/FONT&gt;&lt;/TD&gt;&lt;TD ALIGN="LEFT"&gt;&lt;FONT SIZE=3&gt;928-526-3794&lt;/FONT&gt;&lt;/TD&gt;&lt;TD ALIGN="LEFT"&gt;&lt;FONT SIZE=3&gt;928-607-5179&lt;/FONT&gt;&lt;/TD&gt;&lt;TD ALIGN="LEFT"&gt;&lt;FONT SIZE=4&gt;&lt;BR&gt;&lt;/FONT&gt;&lt;/TD&gt;&lt;/TR&gt;</v>
      </c>
      <c r="T4" t="s">
        <v>23</v>
      </c>
    </row>
    <row r="5" spans="1:20" x14ac:dyDescent="0.25">
      <c r="B5" t="s">
        <v>24</v>
      </c>
      <c r="C5" t="s">
        <v>25</v>
      </c>
      <c r="D5" t="s">
        <v>26</v>
      </c>
      <c r="E5" s="8" t="s">
        <v>12</v>
      </c>
      <c r="F5" s="9" t="s">
        <v>27</v>
      </c>
      <c r="G5" t="s">
        <v>28</v>
      </c>
      <c r="H5" t="s">
        <v>29</v>
      </c>
      <c r="I5" t="s">
        <v>30</v>
      </c>
      <c r="J5" s="2" t="s">
        <v>21</v>
      </c>
      <c r="K5" t="s">
        <v>22</v>
      </c>
      <c r="N5" t="str">
        <f t="shared" si="0"/>
        <v>Lou Arminio &lt;lou.arminio@gmail.com&gt;</v>
      </c>
      <c r="Q5" t="str">
        <f t="shared" si="1"/>
        <v>&lt;TR&gt;&lt;TD HEIGHT="25" ALIGN="LEFT"&gt;&lt;BR&gt;&lt;/TD&gt;&lt;TD ALIGN="LEFT"&gt;&lt;FONT SIZE=4&gt;Arminio&lt;/FONT&gt;&lt;/TD&gt;&lt;TD ALIGN="LEFT"&gt;&lt;FONT SIZE=4&gt;Lou&lt;/FONT&gt;&lt;/TD&gt;&lt;TD ALIGN="LEFT"&gt;&lt;FONT SIZE=4&gt;W7KFT&lt;/FONT&gt;&lt;/TD&gt;&lt;TD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5" t="s">
        <v>23</v>
      </c>
      <c r="S5" t="str">
        <f t="shared" si="2"/>
        <v>&lt;TR&gt;&lt;TD HEIGHT="25" ALIGN="LEFT"&gt;&lt;FONT SIZE=4&gt; &lt;/FONT&gt;&lt;/TD&gt;&lt;TD ALIGN="LEFT"&gt;&lt;FONT SIZE=4&gt;Arminio&lt;/FONT&gt;&lt;/TD&gt;&lt;TD ALIGN="LEFT"&gt;&lt;FONT SIZE=4&gt;Lou&lt;/FONT&gt;&lt;/TD&gt;&lt;TD ALIGN="LEFT"&gt;&lt;FONT SIZE=4&gt;W7KFT&lt;/FONT&gt;&lt;/TD&gt;&lt;TD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SIZE=3&gt;lou.arminio@gmail.com&lt;/FONT&gt;&lt;/TD&gt;&lt;TD ALIGN="LEFT"&gt;&lt;FONT SIZE=3&gt;928-527-9174&lt;/FONT&gt;&lt;/TD&gt;&lt;TD ALIGN="LEFT"&gt;&lt;FONT SIZE=3&gt;928-606-4413&lt;/FONT&gt;&lt;/TD&gt;&lt;TD ALIGN="LEFT"&gt;&lt;FONT SIZE=4&gt;&lt;BR&gt;&lt;/FONT&gt;&lt;/TD&gt;&lt;/TR&gt;</v>
      </c>
      <c r="T5" t="s">
        <v>23</v>
      </c>
    </row>
    <row r="6" spans="1:20" x14ac:dyDescent="0.25">
      <c r="B6" s="10" t="s">
        <v>31</v>
      </c>
      <c r="C6" t="s">
        <v>32</v>
      </c>
      <c r="D6" t="s">
        <v>33</v>
      </c>
      <c r="E6" s="8" t="s">
        <v>12</v>
      </c>
      <c r="F6" s="11" t="s">
        <v>34</v>
      </c>
      <c r="H6" s="7" t="s">
        <v>35</v>
      </c>
      <c r="I6" t="s">
        <v>36</v>
      </c>
      <c r="J6" s="2" t="s">
        <v>37</v>
      </c>
      <c r="K6" t="s">
        <v>22</v>
      </c>
      <c r="N6" t="str">
        <f t="shared" si="0"/>
        <v>Peter Balkan &lt;peter@peterbalkan.com&gt;</v>
      </c>
      <c r="Q6" t="str">
        <f t="shared" si="1"/>
        <v>&lt;TR&gt;&lt;TD HEIGHT="25" ALIGN="LEFT"&gt;&lt;BR&gt;&lt;/TD&gt;&lt;TD ALIGN="LEFT"&gt;&lt;FONT SIZE=4&gt;Balkan&lt;/FONT&gt;&lt;/TD&gt;&lt;TD ALIGN="LEFT"&gt;&lt;FONT SIZE=4&gt;Peter&lt;/FONT&gt;&lt;/TD&gt;&lt;TD ALIGN="LEFT"&gt;&lt;FONT SIZE=4&gt;W7BGG&lt;/FONT&gt;&lt;/TD&gt;&lt;TD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6" t="s">
        <v>23</v>
      </c>
      <c r="S6" t="str">
        <f t="shared" si="2"/>
        <v>&lt;TR&gt;&lt;TD HEIGHT="25" ALIGN="LEFT"&gt;&lt;FONT SIZE=4&gt; &lt;/FONT&gt;&lt;/TD&gt;&lt;TD ALIGN="LEFT"&gt;&lt;FONT SIZE=4&gt;Balkan&lt;/FONT&gt;&lt;/TD&gt;&lt;TD ALIGN="LEFT"&gt;&lt;FONT SIZE=4&gt;Peter&lt;/FONT&gt;&lt;/TD&gt;&lt;TD ALIGN="LEFT"&gt;&lt;FONT SIZE=4&gt;W7BGG&lt;/FONT&gt;&lt;/TD&gt;&lt;TD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SIZE=3&gt;peter@peterbalkan.com&lt;/FONT&gt;&lt;/TD&gt;&lt;TD ALIGN="LEFT"&gt;&lt;FONT SIZE=3&gt;&lt;/FONT&gt;&lt;/TD&gt;&lt;TD ALIGN="LEFT"&gt;&lt;FONT SIZE=3&gt;607-2018&lt;/FONT&gt;&lt;/TD&gt;&lt;TD ALIGN="LEFT"&gt;&lt;FONT SIZE=4&gt;&lt;BR&gt;&lt;/FONT&gt;&lt;/TD&gt;&lt;/TR&gt;</v>
      </c>
      <c r="T6" t="s">
        <v>23</v>
      </c>
    </row>
    <row r="7" spans="1:20" x14ac:dyDescent="0.25">
      <c r="B7" t="s">
        <v>38</v>
      </c>
      <c r="C7" t="s">
        <v>39</v>
      </c>
      <c r="D7" t="s">
        <v>40</v>
      </c>
      <c r="E7" s="8" t="s">
        <v>12</v>
      </c>
      <c r="F7" s="11" t="s">
        <v>41</v>
      </c>
      <c r="G7" t="s">
        <v>42</v>
      </c>
      <c r="I7" t="s">
        <v>43</v>
      </c>
      <c r="J7" s="2" t="s">
        <v>21</v>
      </c>
      <c r="N7" t="str">
        <f t="shared" si="0"/>
        <v>Pete Belanus &lt;petebelanus@yahoo.com&gt;</v>
      </c>
      <c r="Q7" t="str">
        <f t="shared" si="1"/>
        <v>&lt;TR&gt;&lt;TD HEIGHT="25" ALIGN="LEFT"&gt;&lt;BR&gt;&lt;/TD&gt;&lt;TD ALIGN="LEFT"&gt;&lt;FONT SIZE=4&gt;Belanus&lt;/FONT&gt;&lt;/TD&gt;&lt;TD ALIGN="LEFT"&gt;&lt;FONT SIZE=4&gt;Pete&lt;/FONT&gt;&lt;/TD&gt;&lt;TD ALIGN="LEFT"&gt;&lt;FONT SIZE=4&gt;KI7ZWP&lt;/FONT&gt;&lt;/TD&gt;&lt;TD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7" t="s">
        <v>23</v>
      </c>
      <c r="S7" t="str">
        <f t="shared" si="2"/>
        <v>&lt;TR&gt;&lt;TD HEIGHT="25" ALIGN="LEFT"&gt;&lt;FONT SIZE=4&gt; &lt;/FONT&gt;&lt;/TD&gt;&lt;TD ALIGN="LEFT"&gt;&lt;FONT SIZE=4&gt;Belanus&lt;/FONT&gt;&lt;/TD&gt;&lt;TD ALIGN="LEFT"&gt;&lt;FONT SIZE=4&gt;Pete&lt;/FONT&gt;&lt;/TD&gt;&lt;TD ALIGN="LEFT"&gt;&lt;FONT SIZE=4&gt;KI7ZWP&lt;/FONT&gt;&lt;/TD&gt;&lt;TD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SIZE=3&gt;petebelanus@yahoo.com&lt;/FONT&gt;&lt;/TD&gt;&lt;TD ALIGN="LEFT"&gt;&lt;FONT SIZE=3&gt;300-3766&lt;/FONT&gt;&lt;/TD&gt;&lt;TD ALIGN="LEFT"&gt;&lt;FONT SIZE=3&gt;&lt;/FONT&gt;&lt;/TD&gt;&lt;TD ALIGN="LEFT"&gt;&lt;FONT SIZE=4&gt;&lt;BR&gt;&lt;/FONT&gt;&lt;/TD&gt;&lt;/TR&gt;</v>
      </c>
      <c r="T7" t="s">
        <v>23</v>
      </c>
    </row>
    <row r="8" spans="1:20" x14ac:dyDescent="0.25">
      <c r="B8" t="s">
        <v>44</v>
      </c>
      <c r="C8" t="s">
        <v>45</v>
      </c>
      <c r="D8" t="s">
        <v>46</v>
      </c>
      <c r="E8" s="1" t="s">
        <v>47</v>
      </c>
      <c r="F8" s="12" t="s">
        <v>48</v>
      </c>
      <c r="G8" t="s">
        <v>49</v>
      </c>
      <c r="I8" t="s">
        <v>50</v>
      </c>
      <c r="J8" s="2" t="s">
        <v>37</v>
      </c>
      <c r="L8" t="s">
        <v>51</v>
      </c>
      <c r="N8" t="str">
        <f t="shared" si="0"/>
        <v>Dan Boone &lt;Daniel.Boone@NAU.EDU&gt;</v>
      </c>
      <c r="Q8" t="str">
        <f t="shared" si="1"/>
        <v>&lt;TR&gt;&lt;TD HEIGHT="25" ALIGN="LEFT"&gt;&lt;BR&gt;&lt;/TD&gt;&lt;TD ALIGN="LEFT"&gt;&lt;FONT SIZE=4&gt;Boone&lt;/FONT&gt;&lt;/TD&gt;&lt;TD ALIGN="LEFT"&gt;&lt;FONT SIZE=4&gt;Dan&lt;/FONT&gt;&lt;/TD&gt;&lt;TD ALIGN="LEFT"&gt;&lt;FONT SIZE=4&gt;KC7PRC&lt;/FONT&gt;&lt;/TD&gt;&lt;TD ALIGN="CENTER"&gt;&lt;FONT SIZE=4 COLOR="#000000"&gt;G&lt;/FONT&gt;&lt;/TD&gt;&lt;TD ALIGN="LEFT"&gt;&lt;FONT SIZE=4&gt;&lt;/FONT&gt;&lt;/TD&gt;&lt;TD ALIGN="LEFT"&gt;&lt;FONT SIZE=4&gt;Life Member&lt;/FONT&gt;&lt;/TD&gt;&lt;TD ALIGN="LEFT"&gt;&lt;FONT SIZE=4&gt;&lt;BR&gt;&lt;/FONT&gt;&lt;/TD&gt;&lt;/TR&gt;</v>
      </c>
      <c r="R8" t="s">
        <v>23</v>
      </c>
      <c r="S8" t="str">
        <f t="shared" si="2"/>
        <v>&lt;TR&gt;&lt;TD HEIGHT="25" ALIGN="LEFT"&gt;&lt;FONT SIZE=4&gt;LIFE&lt;/FONT&gt;&lt;/TD&gt;&lt;TD ALIGN="LEFT"&gt;&lt;FONT SIZE=4&gt;Boone&lt;/FONT&gt;&lt;/TD&gt;&lt;TD ALIGN="LEFT"&gt;&lt;FONT SIZE=4&gt;Dan&lt;/FONT&gt;&lt;/TD&gt;&lt;TD ALIGN="LEFT"&gt;&lt;FONT SIZE=4&gt;KC7PRC&lt;/FONT&gt;&lt;/TD&gt;&lt;TD ALIGN="CENTER"&gt;&lt;FONT SIZE=4 COLOR="#000000"&gt;G&lt;/FONT&gt;&lt;/TD&gt;&lt;TD ALIGN="LEFT"&gt;&lt;FONT SIZE=4&gt;&lt;/FONT&gt;&lt;/TD&gt;&lt;TD ALIGN="LEFT"&gt;&lt;FONT SIZE=4&gt;Life Member&lt;/FONT&gt;&lt;/TD&gt;&lt;TD ALIGN="LEFT"&gt;&lt;FONT SIZE=3&gt;Daniel.Boone@NAU.EDU&lt;/FONT&gt;&lt;/TD&gt;&lt;TD ALIGN="LEFT"&gt;&lt;FONT SIZE=3&gt;779-3450&lt;/FONT&gt;&lt;/TD&gt;&lt;TD ALIGN="LEFT"&gt;&lt;FONT SIZE=3&gt;&lt;/FONT&gt;&lt;/TD&gt;&lt;TD ALIGN="LEFT"&gt;&lt;FONT SIZE=4&gt;&lt;BR&gt;&lt;/FONT&gt;&lt;/TD&gt;&lt;/TR&gt;</v>
      </c>
      <c r="T8" t="s">
        <v>23</v>
      </c>
    </row>
    <row r="9" spans="1:20" x14ac:dyDescent="0.25">
      <c r="B9" t="s">
        <v>52</v>
      </c>
      <c r="C9" t="s">
        <v>53</v>
      </c>
      <c r="D9" t="s">
        <v>54</v>
      </c>
      <c r="E9" s="8" t="s">
        <v>12</v>
      </c>
      <c r="F9" s="12" t="s">
        <v>55</v>
      </c>
      <c r="H9" t="s">
        <v>56</v>
      </c>
      <c r="I9" t="s">
        <v>57</v>
      </c>
      <c r="J9" s="2" t="s">
        <v>58</v>
      </c>
      <c r="K9" t="s">
        <v>22</v>
      </c>
      <c r="L9" t="s">
        <v>59</v>
      </c>
      <c r="N9" t="str">
        <f t="shared" si="0"/>
        <v>Bill Brightman &lt;BillBrightman@yahoo.com&gt;</v>
      </c>
      <c r="Q9" t="str">
        <f t="shared" si="1"/>
        <v>&lt;TR&gt;&lt;TD HEIGHT="25" ALIGN="LEFT"&gt;&lt;BR&gt;&lt;/TD&gt;&lt;TD ALIGN="LEFT"&gt;&lt;FONT SIZE=4&gt;Brightman&lt;/FONT&gt;&lt;/TD&gt;&lt;TD ALIGN="LEFT"&gt;&lt;FONT SIZE=4&gt;Bill&lt;/FONT&gt;&lt;/TD&gt;&lt;TD ALIGN="LEFT"&gt;&lt;FONT SIZE=4&gt;K8WBB&lt;/FONT&gt;&lt;/TD&gt;&lt;TD ALIGN="CENTER"&gt;&lt;FONT SIZE=4 COLOR="#000000"&gt;T&lt;/FONT&gt;&lt;/TD&gt;&lt;TD ALIGN="LEFT"&gt;&lt;FONT SIZE=4&gt;Yes&lt;/FONT&gt;&lt;/TD&gt;&lt;TD ALIGN="LEFT"&gt;&lt;FONT SIZE=4&gt;family membership&lt;/FONT&gt;&lt;/TD&gt;&lt;TD ALIGN="LEFT"&gt;&lt;FONT SIZE=4&gt;&lt;BR&gt;&lt;/FONT&gt;&lt;/TD&gt;&lt;/TR&gt;</v>
      </c>
      <c r="R9" t="s">
        <v>23</v>
      </c>
      <c r="S9" t="str">
        <f t="shared" si="2"/>
        <v>&lt;TR&gt;&lt;TD HEIGHT="25" ALIGN="LEFT"&gt;&lt;FONT SIZE=4&gt; &lt;/FONT&gt;&lt;/TD&gt;&lt;TD ALIGN="LEFT"&gt;&lt;FONT SIZE=4&gt;Brightman&lt;/FONT&gt;&lt;/TD&gt;&lt;TD ALIGN="LEFT"&gt;&lt;FONT SIZE=4&gt;Bill&lt;/FONT&gt;&lt;/TD&gt;&lt;TD ALIGN="LEFT"&gt;&lt;FONT SIZE=4&gt;K8WBB&lt;/FONT&gt;&lt;/TD&gt;&lt;TD ALIGN="CENTER"&gt;&lt;FONT SIZE=4 COLOR="#000000"&gt;T&lt;/FONT&gt;&lt;/TD&gt;&lt;TD ALIGN="LEFT"&gt;&lt;FONT SIZE=4&gt;Yes&lt;/FONT&gt;&lt;/TD&gt;&lt;TD ALIGN="LEFT"&gt;&lt;FONT SIZE=4&gt;family membership&lt;/FONT&gt;&lt;/TD&gt;&lt;TD ALIGN="LEFT"&gt;&lt;FONT SIZE=3&gt;BillBrightman@yahoo.com&lt;/FONT&gt;&lt;/TD&gt;&lt;TD ALIGN="LEFT"&gt;&lt;FONT SIZE=3&gt;&lt;/FONT&gt;&lt;/TD&gt;&lt;TD ALIGN="LEFT"&gt;&lt;FONT SIZE=3&gt;206-512-6952&lt;/FONT&gt;&lt;/TD&gt;&lt;TD ALIGN="LEFT"&gt;&lt;FONT SIZE=4&gt;&lt;BR&gt;&lt;/FONT&gt;&lt;/TD&gt;&lt;/TR&gt;</v>
      </c>
      <c r="T9" t="s">
        <v>23</v>
      </c>
    </row>
    <row r="10" spans="1:20" x14ac:dyDescent="0.25">
      <c r="B10" t="s">
        <v>52</v>
      </c>
      <c r="C10" t="s">
        <v>53</v>
      </c>
      <c r="D10" t="s">
        <v>54</v>
      </c>
      <c r="E10" s="8" t="s">
        <v>12</v>
      </c>
      <c r="F10" s="12" t="s">
        <v>55</v>
      </c>
      <c r="H10" t="s">
        <v>56</v>
      </c>
      <c r="I10" t="s">
        <v>57</v>
      </c>
      <c r="J10" s="2" t="s">
        <v>58</v>
      </c>
      <c r="K10" t="s">
        <v>22</v>
      </c>
      <c r="L10" t="s">
        <v>59</v>
      </c>
      <c r="N10" t="str">
        <f t="shared" ref="N10" si="3">IF(ISBLANK($F10),"",($D10  &amp;" " &amp;C10&amp;" &lt;"&amp;F10 &amp;"&gt;"))</f>
        <v>Bill Brightman &lt;BillBrightman@yahoo.com&gt;</v>
      </c>
      <c r="Q10" t="str">
        <f t="shared" ref="Q10" si="4">IF(ISBLANK($E10),"",($S$63  &amp;$S$59&amp;C10&amp;$S$60  &amp;$S$59&amp;D10&amp;$S$60  &amp;$S$59&amp;B10&amp;$S$60  &amp;$S$61&amp;J10&amp;$S$60    &amp;$S$59&amp;K10&amp;$S$60   &amp;$S$59&amp;L10&amp;$S$60  &amp;$S$64))</f>
        <v>&lt;TR&gt;&lt;TD HEIGHT="25" ALIGN="LEFT"&gt;&lt;BR&gt;&lt;/TD&gt;&lt;TD ALIGN="LEFT"&gt;&lt;FONT SIZE=4&gt;Brightman&lt;/FONT&gt;&lt;/TD&gt;&lt;TD ALIGN="LEFT"&gt;&lt;FONT SIZE=4&gt;Bill&lt;/FONT&gt;&lt;/TD&gt;&lt;TD ALIGN="LEFT"&gt;&lt;FONT SIZE=4&gt;K8WBB&lt;/FONT&gt;&lt;/TD&gt;&lt;TD ALIGN="CENTER"&gt;&lt;FONT SIZE=4 COLOR="#000000"&gt;T&lt;/FONT&gt;&lt;/TD&gt;&lt;TD ALIGN="LEFT"&gt;&lt;FONT SIZE=4&gt;Yes&lt;/FONT&gt;&lt;/TD&gt;&lt;TD ALIGN="LEFT"&gt;&lt;FONT SIZE=4&gt;family membership&lt;/FONT&gt;&lt;/TD&gt;&lt;TD ALIGN="LEFT"&gt;&lt;FONT SIZE=4&gt;&lt;BR&gt;&lt;/FONT&gt;&lt;/TD&gt;&lt;/TR&gt;</v>
      </c>
      <c r="R10" t="s">
        <v>23</v>
      </c>
      <c r="S10" t="str">
        <f t="shared" ref="S10" si="5">IF(ISBLANK($E10),"",($S$56&amp;$E10&amp;$S$60  &amp;$S$59&amp;C10&amp;$S$60  &amp;$S$59&amp;D10&amp;$S$60  &amp;$S$59&amp;B10&amp;$S$60                 &amp;$S$61&amp;J10&amp;$S$60          &amp;$S$59&amp;K10&amp;$S$60   &amp;$S$59&amp;L10&amp;$S$60       &amp;$S$57&amp;F10&amp;$S$60  &amp;$S$57&amp;G10&amp;$S$60  &amp;$S$57&amp;H10&amp;$S$60  &amp;$S$64))</f>
        <v>&lt;TR&gt;&lt;TD HEIGHT="25" ALIGN="LEFT"&gt;&lt;FONT SIZE=4&gt; &lt;/FONT&gt;&lt;/TD&gt;&lt;TD ALIGN="LEFT"&gt;&lt;FONT SIZE=4&gt;Brightman&lt;/FONT&gt;&lt;/TD&gt;&lt;TD ALIGN="LEFT"&gt;&lt;FONT SIZE=4&gt;Bill&lt;/FONT&gt;&lt;/TD&gt;&lt;TD ALIGN="LEFT"&gt;&lt;FONT SIZE=4&gt;K8WBB&lt;/FONT&gt;&lt;/TD&gt;&lt;TD ALIGN="CENTER"&gt;&lt;FONT SIZE=4 COLOR="#000000"&gt;T&lt;/FONT&gt;&lt;/TD&gt;&lt;TD ALIGN="LEFT"&gt;&lt;FONT SIZE=4&gt;Yes&lt;/FONT&gt;&lt;/TD&gt;&lt;TD ALIGN="LEFT"&gt;&lt;FONT SIZE=4&gt;family membership&lt;/FONT&gt;&lt;/TD&gt;&lt;TD ALIGN="LEFT"&gt;&lt;FONT SIZE=3&gt;BillBrightman@yahoo.com&lt;/FONT&gt;&lt;/TD&gt;&lt;TD ALIGN="LEFT"&gt;&lt;FONT SIZE=3&gt;&lt;/FONT&gt;&lt;/TD&gt;&lt;TD ALIGN="LEFT"&gt;&lt;FONT SIZE=3&gt;206-512-6952&lt;/FONT&gt;&lt;/TD&gt;&lt;TD ALIGN="LEFT"&gt;&lt;FONT SIZE=4&gt;&lt;BR&gt;&lt;/FONT&gt;&lt;/TD&gt;&lt;/TR&gt;</v>
      </c>
      <c r="T10" t="s">
        <v>23</v>
      </c>
    </row>
    <row r="11" spans="1:20" x14ac:dyDescent="0.25">
      <c r="B11" t="s">
        <v>68</v>
      </c>
      <c r="C11" t="s">
        <v>61</v>
      </c>
      <c r="D11" t="s">
        <v>69</v>
      </c>
      <c r="E11" s="8" t="s">
        <v>12</v>
      </c>
      <c r="F11" s="12" t="s">
        <v>70</v>
      </c>
      <c r="G11" t="s">
        <v>64</v>
      </c>
      <c r="H11" t="s">
        <v>71</v>
      </c>
      <c r="I11" t="s">
        <v>66</v>
      </c>
      <c r="J11" s="2" t="s">
        <v>21</v>
      </c>
      <c r="K11" t="s">
        <v>22</v>
      </c>
      <c r="N11" t="str">
        <f t="shared" si="0"/>
        <v>Phil Brunner &lt;phil.brunner@gmail.com&gt;</v>
      </c>
      <c r="Q11" t="str">
        <f t="shared" si="1"/>
        <v>&lt;TR&gt;&lt;TD HEIGHT="25" ALIGN="LEFT"&gt;&lt;BR&gt;&lt;/TD&gt;&lt;TD ALIGN="LEFT"&gt;&lt;FONT SIZE=4&gt;Brunner&lt;/FONT&gt;&lt;/TD&gt;&lt;TD ALIGN="LEFT"&gt;&lt;FONT SIZE=4&gt;Phil&lt;/FONT&gt;&lt;/TD&gt;&lt;TD ALIGN="LEFT"&gt;&lt;FONT SIZE=4&gt;AE7OH&lt;/FONT&gt;&lt;/TD&gt;&lt;TD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11" t="s">
        <v>23</v>
      </c>
      <c r="S11" t="str">
        <f t="shared" si="2"/>
        <v>&lt;TR&gt;&lt;TD HEIGHT="25" ALIGN="LEFT"&gt;&lt;FONT SIZE=4&gt; &lt;/FONT&gt;&lt;/TD&gt;&lt;TD ALIGN="LEFT"&gt;&lt;FONT SIZE=4&gt;Brunner&lt;/FONT&gt;&lt;/TD&gt;&lt;TD ALIGN="LEFT"&gt;&lt;FONT SIZE=4&gt;Phil&lt;/FONT&gt;&lt;/TD&gt;&lt;TD ALIGN="LEFT"&gt;&lt;FONT SIZE=4&gt;AE7OH&lt;/FONT&gt;&lt;/TD&gt;&lt;TD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SIZE=3&gt;phil.brunner@gmail.com&lt;/FONT&gt;&lt;/TD&gt;&lt;TD ALIGN="LEFT"&gt;&lt;FONT SIZE=3&gt;556-8702&lt;/FONT&gt;&lt;/TD&gt;&lt;TD ALIGN="LEFT"&gt;&lt;FONT SIZE=3&gt;326-1620&lt;/FONT&gt;&lt;/TD&gt;&lt;TD ALIGN="LEFT"&gt;&lt;FONT SIZE=4&gt;&lt;BR&gt;&lt;/FONT&gt;&lt;/TD&gt;&lt;/TR&gt;</v>
      </c>
      <c r="T11" t="s">
        <v>23</v>
      </c>
    </row>
    <row r="12" spans="1:20" x14ac:dyDescent="0.25">
      <c r="B12" t="s">
        <v>72</v>
      </c>
      <c r="C12" t="s">
        <v>73</v>
      </c>
      <c r="D12" t="s">
        <v>74</v>
      </c>
      <c r="E12" s="1" t="s">
        <v>12</v>
      </c>
      <c r="F12" s="9" t="s">
        <v>75</v>
      </c>
      <c r="G12" t="s">
        <v>76</v>
      </c>
      <c r="I12" t="s">
        <v>77</v>
      </c>
      <c r="J12" s="2" t="s">
        <v>58</v>
      </c>
      <c r="K12" t="s">
        <v>22</v>
      </c>
      <c r="N12" t="str">
        <f t="shared" si="0"/>
        <v>Bob Buns &lt;sjb1966@icloud.com&gt;</v>
      </c>
      <c r="Q12" t="str">
        <f t="shared" si="1"/>
        <v>&lt;TR&gt;&lt;TD HEIGHT="25" ALIGN="LEFT"&gt;&lt;BR&gt;&lt;/TD&gt;&lt;TD ALIGN="LEFT"&gt;&lt;FONT SIZE=4&gt;Buns&lt;/FONT&gt;&lt;/TD&gt;&lt;TD ALIGN="LEFT"&gt;&lt;FONT SIZE=4&gt;Bob&lt;/FONT&gt;&lt;/TD&gt;&lt;TD ALIGN="LEFT"&gt;&lt;FONT SIZE=4&gt;KK7RTH&lt;/FONT&gt;&lt;/TD&gt;&lt;TD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12" t="s">
        <v>23</v>
      </c>
      <c r="S12" t="str">
        <f t="shared" si="2"/>
        <v>&lt;TR&gt;&lt;TD HEIGHT="25" ALIGN="LEFT"&gt;&lt;FONT SIZE=4&gt; &lt;/FONT&gt;&lt;/TD&gt;&lt;TD ALIGN="LEFT"&gt;&lt;FONT SIZE=4&gt;Buns&lt;/FONT&gt;&lt;/TD&gt;&lt;TD ALIGN="LEFT"&gt;&lt;FONT SIZE=4&gt;Bob&lt;/FONT&gt;&lt;/TD&gt;&lt;TD ALIGN="LEFT"&gt;&lt;FONT SIZE=4&gt;KK7RTH&lt;/FONT&gt;&lt;/TD&gt;&lt;TD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SIZE=3&gt;sjb1966@icloud.com&lt;/FONT&gt;&lt;/TD&gt;&lt;TD ALIGN="LEFT"&gt;&lt;FONT SIZE=3&gt;480-213-2486&lt;/FONT&gt;&lt;/TD&gt;&lt;TD ALIGN="LEFT"&gt;&lt;FONT SIZE=3&gt;&lt;/FONT&gt;&lt;/TD&gt;&lt;TD ALIGN="LEFT"&gt;&lt;FONT SIZE=4&gt;&lt;BR&gt;&lt;/FONT&gt;&lt;/TD&gt;&lt;/TR&gt;</v>
      </c>
      <c r="T12" t="s">
        <v>23</v>
      </c>
    </row>
    <row r="13" spans="1:20" x14ac:dyDescent="0.25">
      <c r="B13" t="s">
        <v>78</v>
      </c>
      <c r="C13" t="s">
        <v>79</v>
      </c>
      <c r="D13" t="s">
        <v>80</v>
      </c>
      <c r="E13" s="8" t="s">
        <v>12</v>
      </c>
      <c r="F13" s="12"/>
      <c r="I13" t="s">
        <v>81</v>
      </c>
      <c r="J13" s="2" t="s">
        <v>58</v>
      </c>
      <c r="N13" t="str">
        <f t="shared" si="0"/>
        <v/>
      </c>
      <c r="Q13" t="str">
        <f t="shared" si="1"/>
        <v>&lt;TR&gt;&lt;TD HEIGHT="25" ALIGN="LEFT"&gt;&lt;BR&gt;&lt;/TD&gt;&lt;TD ALIGN="LEFT"&gt;&lt;FONT SIZE=4&gt;Christian&lt;/FONT&gt;&lt;/TD&gt;&lt;TD ALIGN="LEFT"&gt;&lt;FONT SIZE=4&gt;Diane&lt;/FONT&gt;&lt;/TD&gt;&lt;TD ALIGN="LEFT"&gt;&lt;FONT SIZE=4&gt;KF7SFJ&lt;/FONT&gt;&lt;/TD&gt;&lt;TD ALIGN="CENTER"&gt;&lt;FONT SIZE=4 COLOR="#000000"&gt;T&lt;/FONT&gt;&lt;/TD&gt;&lt;TD ALIGN="LEFT"&gt;&lt;FONT SIZE=4&gt;&lt;/FONT&gt;&lt;/TD&gt;&lt;TD ALIGN="LEFT"&gt;&lt;FONT SIZE=4&gt;&lt;/FONT&gt;&lt;/TD&gt;&lt;TD ALIGN="LEFT"&gt;&lt;FONT SIZE=4&gt;&lt;BR&gt;&lt;/FONT&gt;&lt;/TD&gt;&lt;/TR&gt;</v>
      </c>
      <c r="R13" t="s">
        <v>23</v>
      </c>
      <c r="S13" t="str">
        <f t="shared" si="2"/>
        <v>&lt;TR&gt;&lt;TD HEIGHT="25" ALIGN="LEFT"&gt;&lt;FONT SIZE=4&gt; &lt;/FONT&gt;&lt;/TD&gt;&lt;TD ALIGN="LEFT"&gt;&lt;FONT SIZE=4&gt;Christian&lt;/FONT&gt;&lt;/TD&gt;&lt;TD ALIGN="LEFT"&gt;&lt;FONT SIZE=4&gt;Diane&lt;/FONT&gt;&lt;/TD&gt;&lt;TD ALIGN="LEFT"&gt;&lt;FONT SIZE=4&gt;KF7SFJ&lt;/FONT&gt;&lt;/TD&gt;&lt;TD ALIGN="CENTER"&gt;&lt;FONT SIZE=4 COLOR="#000000"&gt;T&lt;/FONT&gt;&lt;/TD&gt;&lt;TD ALIGN="LEFT"&gt;&lt;FONT SIZE=4&gt;&lt;/FONT&gt;&lt;/TD&gt;&lt;TD ALIGN="LEFT"&gt;&lt;FONT SIZE=4&gt;&lt;/FONT&gt;&lt;/TD&gt;&lt;TD ALIGN="LEFT"&gt;&lt;FONT SIZE=3&gt;&lt;/FONT&gt;&lt;/TD&gt;&lt;TD ALIGN="LEFT"&gt;&lt;FONT SIZE=3&gt;&lt;/FONT&gt;&lt;/TD&gt;&lt;TD ALIGN="LEFT"&gt;&lt;FONT SIZE=3&gt;&lt;/FONT&gt;&lt;/TD&gt;&lt;TD ALIGN="LEFT"&gt;&lt;FONT SIZE=4&gt;&lt;BR&gt;&lt;/FONT&gt;&lt;/TD&gt;&lt;/TR&gt;</v>
      </c>
      <c r="T13" t="s">
        <v>23</v>
      </c>
    </row>
    <row r="14" spans="1:20" x14ac:dyDescent="0.25">
      <c r="B14" t="s">
        <v>82</v>
      </c>
      <c r="C14" t="s">
        <v>79</v>
      </c>
      <c r="D14" t="s">
        <v>83</v>
      </c>
      <c r="E14" s="8" t="s">
        <v>12</v>
      </c>
      <c r="F14" s="12" t="s">
        <v>84</v>
      </c>
      <c r="G14" t="s">
        <v>85</v>
      </c>
      <c r="I14" t="s">
        <v>81</v>
      </c>
      <c r="J14" s="8" t="s">
        <v>21</v>
      </c>
      <c r="N14" t="str">
        <f t="shared" si="0"/>
        <v>Mark Christian &lt;mchristian@coconino.az.gov&gt;</v>
      </c>
      <c r="Q14" t="str">
        <f t="shared" si="1"/>
        <v>&lt;TR&gt;&lt;TD HEIGHT="25" ALIGN="LEFT"&gt;&lt;BR&gt;&lt;/TD&gt;&lt;TD ALIGN="LEFT"&gt;&lt;FONT SIZE=4&gt;Christian&lt;/FONT&gt;&lt;/TD&gt;&lt;TD ALIGN="LEFT"&gt;&lt;FONT SIZE=4&gt;Mark&lt;/FONT&gt;&lt;/TD&gt;&lt;TD ALIGN="LEFT"&gt;&lt;FONT SIZE=4&gt;WB8VWC&lt;/FONT&gt;&lt;/TD&gt;&lt;TD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14" t="s">
        <v>23</v>
      </c>
      <c r="S14" t="str">
        <f t="shared" si="2"/>
        <v>&lt;TR&gt;&lt;TD HEIGHT="25" ALIGN="LEFT"&gt;&lt;FONT SIZE=4&gt; &lt;/FONT&gt;&lt;/TD&gt;&lt;TD ALIGN="LEFT"&gt;&lt;FONT SIZE=4&gt;Christian&lt;/FONT&gt;&lt;/TD&gt;&lt;TD ALIGN="LEFT"&gt;&lt;FONT SIZE=4&gt;Mark&lt;/FONT&gt;&lt;/TD&gt;&lt;TD ALIGN="LEFT"&gt;&lt;FONT SIZE=4&gt;WB8VWC&lt;/FONT&gt;&lt;/TD&gt;&lt;TD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SIZE=3&gt;mchristian@coconino.az.gov&lt;/FONT&gt;&lt;/TD&gt;&lt;TD ALIGN="LEFT"&gt;&lt;FONT SIZE=3&gt;607-2367&lt;/FONT&gt;&lt;/TD&gt;&lt;TD ALIGN="LEFT"&gt;&lt;FONT SIZE=3&gt;&lt;/FONT&gt;&lt;/TD&gt;&lt;TD ALIGN="LEFT"&gt;&lt;FONT SIZE=4&gt;&lt;BR&gt;&lt;/FONT&gt;&lt;/TD&gt;&lt;/TR&gt;</v>
      </c>
      <c r="T14" t="s">
        <v>23</v>
      </c>
    </row>
    <row r="15" spans="1:20" x14ac:dyDescent="0.25">
      <c r="B15" t="s">
        <v>86</v>
      </c>
      <c r="C15" t="s">
        <v>87</v>
      </c>
      <c r="D15" t="s">
        <v>88</v>
      </c>
      <c r="E15" s="8" t="s">
        <v>12</v>
      </c>
      <c r="F15" s="12" t="s">
        <v>89</v>
      </c>
      <c r="G15" t="s">
        <v>90</v>
      </c>
      <c r="H15" t="s">
        <v>90</v>
      </c>
      <c r="I15" t="s">
        <v>91</v>
      </c>
      <c r="J15" s="8" t="s">
        <v>21</v>
      </c>
      <c r="L15" t="s">
        <v>92</v>
      </c>
      <c r="N15" t="str">
        <f t="shared" si="0"/>
        <v>Morgan Conklin &lt;morganconklin@gmail.com&gt;</v>
      </c>
      <c r="Q15" t="str">
        <f t="shared" si="1"/>
        <v>&lt;TR&gt;&lt;TD HEIGHT="25" ALIGN="LEFT"&gt;&lt;BR&gt;&lt;/TD&gt;&lt;TD ALIGN="LEFT"&gt;&lt;FONT SIZE=4&gt;Conklin&lt;/FONT&gt;&lt;/TD&gt;&lt;TD ALIGN="LEFT"&gt;&lt;FONT SIZE=4&gt;Morgan&lt;/FONT&gt;&lt;/TD&gt;&lt;TD ALIGN="LEFT"&gt;&lt;FONT SIZE=4&gt;KI7WTS&lt;/FONT&gt;&lt;/TD&gt;&lt;TD ALIGN="CENTER"&gt;&lt;FONT SIZE=4 COLOR="#000000"&gt;E&lt;/FONT&gt;&lt;/TD&gt;&lt;TD ALIGN="LEFT"&gt;&lt;FONT SIZE=4&gt;&lt;/FONT&gt;&lt;/TD&gt;&lt;TD ALIGN="LEFT"&gt;&lt;FONT SIZE=4&gt;CARC Vice President&lt;/FONT&gt;&lt;/TD&gt;&lt;TD ALIGN="LEFT"&gt;&lt;FONT SIZE=4&gt;&lt;BR&gt;&lt;/FONT&gt;&lt;/TD&gt;&lt;/TR&gt;</v>
      </c>
      <c r="R15" t="s">
        <v>23</v>
      </c>
      <c r="S15" t="str">
        <f t="shared" si="2"/>
        <v>&lt;TR&gt;&lt;TD HEIGHT="25" ALIGN="LEFT"&gt;&lt;FONT SIZE=4&gt; &lt;/FONT&gt;&lt;/TD&gt;&lt;TD ALIGN="LEFT"&gt;&lt;FONT SIZE=4&gt;Conklin&lt;/FONT&gt;&lt;/TD&gt;&lt;TD ALIGN="LEFT"&gt;&lt;FONT SIZE=4&gt;Morgan&lt;/FONT&gt;&lt;/TD&gt;&lt;TD ALIGN="LEFT"&gt;&lt;FONT SIZE=4&gt;KI7WTS&lt;/FONT&gt;&lt;/TD&gt;&lt;TD ALIGN="CENTER"&gt;&lt;FONT SIZE=4 COLOR="#000000"&gt;E&lt;/FONT&gt;&lt;/TD&gt;&lt;TD ALIGN="LEFT"&gt;&lt;FONT SIZE=4&gt;&lt;/FONT&gt;&lt;/TD&gt;&lt;TD ALIGN="LEFT"&gt;&lt;FONT SIZE=4&gt;CARC Vice President&lt;/FONT&gt;&lt;/TD&gt;&lt;TD ALIGN="LEFT"&gt;&lt;FONT SIZE=3&gt;morganconklin@gmail.com&lt;/FONT&gt;&lt;/TD&gt;&lt;TD ALIGN="LEFT"&gt;&lt;FONT SIZE=3&gt;928-266-6975&lt;/FONT&gt;&lt;/TD&gt;&lt;TD ALIGN="LEFT"&gt;&lt;FONT SIZE=3&gt;928-266-6975&lt;/FONT&gt;&lt;/TD&gt;&lt;TD ALIGN="LEFT"&gt;&lt;FONT SIZE=4&gt;&lt;BR&gt;&lt;/FONT&gt;&lt;/TD&gt;&lt;/TR&gt;</v>
      </c>
      <c r="T15" t="s">
        <v>23</v>
      </c>
    </row>
    <row r="16" spans="1:20" x14ac:dyDescent="0.25">
      <c r="B16" t="s">
        <v>93</v>
      </c>
      <c r="C16" t="s">
        <v>94</v>
      </c>
      <c r="D16" t="s">
        <v>95</v>
      </c>
      <c r="E16" s="26" t="s">
        <v>12</v>
      </c>
      <c r="F16" s="12" t="s">
        <v>96</v>
      </c>
      <c r="G16" t="s">
        <v>97</v>
      </c>
      <c r="I16" t="s">
        <v>98</v>
      </c>
      <c r="J16" s="2" t="s">
        <v>21</v>
      </c>
      <c r="K16" t="s">
        <v>22</v>
      </c>
      <c r="N16" t="str">
        <f t="shared" si="0"/>
        <v>Glen Davis &lt;kg7ydj@kg7ydj.us&gt;</v>
      </c>
      <c r="Q16" t="str">
        <f t="shared" si="1"/>
        <v>&lt;TR&gt;&lt;TD HEIGHT="25" ALIGN="LEFT"&gt;&lt;BR&gt;&lt;/TD&gt;&lt;TD ALIGN="LEFT"&gt;&lt;FONT SIZE=4&gt;Davis&lt;/FONT&gt;&lt;/TD&gt;&lt;TD ALIGN="LEFT"&gt;&lt;FONT SIZE=4&gt;Glen&lt;/FONT&gt;&lt;/TD&gt;&lt;TD ALIGN="LEFT"&gt;&lt;FONT SIZE=4&gt;KG7YDJ&lt;/FONT&gt;&lt;/TD&gt;&lt;TD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16" t="s">
        <v>23</v>
      </c>
      <c r="S16" t="str">
        <f t="shared" si="2"/>
        <v>&lt;TR&gt;&lt;TD HEIGHT="25" ALIGN="LEFT"&gt;&lt;FONT SIZE=4&gt; &lt;/FONT&gt;&lt;/TD&gt;&lt;TD ALIGN="LEFT"&gt;&lt;FONT SIZE=4&gt;Davis&lt;/FONT&gt;&lt;/TD&gt;&lt;TD ALIGN="LEFT"&gt;&lt;FONT SIZE=4&gt;Glen&lt;/FONT&gt;&lt;/TD&gt;&lt;TD ALIGN="LEFT"&gt;&lt;FONT SIZE=4&gt;KG7YDJ&lt;/FONT&gt;&lt;/TD&gt;&lt;TD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SIZE=3&gt;kg7ydj@kg7ydj.us&lt;/FONT&gt;&lt;/TD&gt;&lt;TD ALIGN="LEFT"&gt;&lt;FONT SIZE=3&gt;928-226-7794&lt;/FONT&gt;&lt;/TD&gt;&lt;TD ALIGN="LEFT"&gt;&lt;FONT SIZE=3&gt;&lt;/FONT&gt;&lt;/TD&gt;&lt;TD ALIGN="LEFT"&gt;&lt;FONT SIZE=4&gt;&lt;BR&gt;&lt;/FONT&gt;&lt;/TD&gt;&lt;/TR&gt;</v>
      </c>
      <c r="T16" t="s">
        <v>23</v>
      </c>
    </row>
    <row r="17" spans="2:20" x14ac:dyDescent="0.25">
      <c r="B17" t="s">
        <v>99</v>
      </c>
      <c r="C17" t="s">
        <v>100</v>
      </c>
      <c r="D17" t="s">
        <v>101</v>
      </c>
      <c r="E17" s="8" t="s">
        <v>12</v>
      </c>
      <c r="F17" s="12" t="s">
        <v>102</v>
      </c>
      <c r="H17" t="s">
        <v>103</v>
      </c>
      <c r="I17" t="s">
        <v>104</v>
      </c>
      <c r="J17" s="8" t="s">
        <v>21</v>
      </c>
      <c r="K17" t="s">
        <v>22</v>
      </c>
      <c r="L17" t="s">
        <v>105</v>
      </c>
      <c r="N17" t="str">
        <f t="shared" si="0"/>
        <v>Janice Enloe &lt;KI6WCK@gmail.com&gt;</v>
      </c>
      <c r="Q17" t="str">
        <f t="shared" si="1"/>
        <v>&lt;TR&gt;&lt;TD HEIGHT="25" ALIGN="LEFT"&gt;&lt;BR&gt;&lt;/TD&gt;&lt;TD ALIGN="LEFT"&gt;&lt;FONT SIZE=4&gt;Enloe&lt;/FONT&gt;&lt;/TD&gt;&lt;TD ALIGN="LEFT"&gt;&lt;FONT SIZE=4&gt;Janice&lt;/FONT&gt;&lt;/TD&gt;&lt;TD ALIGN="LEFT"&gt;&lt;FONT SIZE=4&gt;KI6WCK&lt;/FONT&gt;&lt;/TD&gt;&lt;TD ALIGN="CENTER"&gt;&lt;FONT SIZE=4 COLOR="#000000"&gt;E&lt;/FONT&gt;&lt;/TD&gt;&lt;TD ALIGN="LEFT"&gt;&lt;FONT SIZE=4&gt;Yes&lt;/FONT&gt;&lt;/TD&gt;&lt;TD ALIGN="LEFT"&gt;&lt;FONT SIZE=4&gt;CARC President and VE Testing&lt;/FONT&gt;&lt;/TD&gt;&lt;TD ALIGN="LEFT"&gt;&lt;FONT SIZE=4&gt;&lt;BR&gt;&lt;/FONT&gt;&lt;/TD&gt;&lt;/TR&gt;</v>
      </c>
      <c r="R17" t="s">
        <v>23</v>
      </c>
      <c r="S17" t="str">
        <f t="shared" si="2"/>
        <v>&lt;TR&gt;&lt;TD HEIGHT="25" ALIGN="LEFT"&gt;&lt;FONT SIZE=4&gt; &lt;/FONT&gt;&lt;/TD&gt;&lt;TD ALIGN="LEFT"&gt;&lt;FONT SIZE=4&gt;Enloe&lt;/FONT&gt;&lt;/TD&gt;&lt;TD ALIGN="LEFT"&gt;&lt;FONT SIZE=4&gt;Janice&lt;/FONT&gt;&lt;/TD&gt;&lt;TD ALIGN="LEFT"&gt;&lt;FONT SIZE=4&gt;KI6WCK&lt;/FONT&gt;&lt;/TD&gt;&lt;TD ALIGN="CENTER"&gt;&lt;FONT SIZE=4 COLOR="#000000"&gt;E&lt;/FONT&gt;&lt;/TD&gt;&lt;TD ALIGN="LEFT"&gt;&lt;FONT SIZE=4&gt;Yes&lt;/FONT&gt;&lt;/TD&gt;&lt;TD ALIGN="LEFT"&gt;&lt;FONT SIZE=4&gt;CARC President and VE Testing&lt;/FONT&gt;&lt;/TD&gt;&lt;TD ALIGN="LEFT"&gt;&lt;FONT SIZE=3&gt;KI6WCK@gmail.com&lt;/FONT&gt;&lt;/TD&gt;&lt;TD ALIGN="LEFT"&gt;&lt;FONT SIZE=3&gt;&lt;/FONT&gt;&lt;/TD&gt;&lt;TD ALIGN="LEFT"&gt;&lt;FONT SIZE=3&gt;928-525-4641&lt;/FONT&gt;&lt;/TD&gt;&lt;TD ALIGN="LEFT"&gt;&lt;FONT SIZE=4&gt;&lt;BR&gt;&lt;/FONT&gt;&lt;/TD&gt;&lt;/TR&gt;</v>
      </c>
      <c r="T17" t="s">
        <v>23</v>
      </c>
    </row>
    <row r="18" spans="2:20" x14ac:dyDescent="0.25">
      <c r="B18" t="s">
        <v>106</v>
      </c>
      <c r="C18" t="s">
        <v>107</v>
      </c>
      <c r="D18" t="s">
        <v>108</v>
      </c>
      <c r="E18" s="8" t="s">
        <v>12</v>
      </c>
      <c r="F18" s="12" t="s">
        <v>109</v>
      </c>
      <c r="H18" t="s">
        <v>110</v>
      </c>
      <c r="I18" s="14" t="s">
        <v>111</v>
      </c>
      <c r="J18" s="2" t="s">
        <v>21</v>
      </c>
      <c r="K18" t="s">
        <v>22</v>
      </c>
      <c r="L18" t="s">
        <v>112</v>
      </c>
      <c r="N18" t="str">
        <f t="shared" si="0"/>
        <v>Ron Gerlak &lt;rbgerlak@gmail.com&gt;</v>
      </c>
      <c r="Q18" t="str">
        <f t="shared" si="1"/>
        <v>&lt;TR&gt;&lt;TD HEIGHT="25" ALIGN="LEFT"&gt;&lt;BR&gt;&lt;/TD&gt;&lt;TD ALIGN="LEFT"&gt;&lt;FONT SIZE=4&gt;Gerlak&lt;/FONT&gt;&lt;/TD&gt;&lt;TD ALIGN="LEFT"&gt;&lt;FONT SIZE=4&gt;Ron&lt;/FONT&gt;&lt;/TD&gt;&lt;TD ALIGN="LEFT"&gt;&lt;FONT SIZE=4&gt;KG7OH&lt;/FONT&gt;&lt;/TD&gt;&lt;TD ALIGN="CENTER"&gt;&lt;FONT SIZE=4 COLOR="#000000"&gt;E&lt;/FONT&gt;&lt;/TD&gt;&lt;TD ALIGN="LEFT"&gt;&lt;FONT SIZE=4&gt;Yes&lt;/FONT&gt;&lt;/TD&gt;&lt;TD ALIGN="LEFT"&gt;&lt;FONT SIZE=4&gt;Web Page Manager&lt;/FONT&gt;&lt;/TD&gt;&lt;TD ALIGN="LEFT"&gt;&lt;FONT SIZE=4&gt;&lt;BR&gt;&lt;/FONT&gt;&lt;/TD&gt;&lt;/TR&gt;</v>
      </c>
      <c r="R18" t="s">
        <v>23</v>
      </c>
      <c r="S18" t="str">
        <f t="shared" si="2"/>
        <v>&lt;TR&gt;&lt;TD HEIGHT="25" ALIGN="LEFT"&gt;&lt;FONT SIZE=4&gt; &lt;/FONT&gt;&lt;/TD&gt;&lt;TD ALIGN="LEFT"&gt;&lt;FONT SIZE=4&gt;Gerlak&lt;/FONT&gt;&lt;/TD&gt;&lt;TD ALIGN="LEFT"&gt;&lt;FONT SIZE=4&gt;Ron&lt;/FONT&gt;&lt;/TD&gt;&lt;TD ALIGN="LEFT"&gt;&lt;FONT SIZE=4&gt;KG7OH&lt;/FONT&gt;&lt;/TD&gt;&lt;TD ALIGN="CENTER"&gt;&lt;FONT SIZE=4 COLOR="#000000"&gt;E&lt;/FONT&gt;&lt;/TD&gt;&lt;TD ALIGN="LEFT"&gt;&lt;FONT SIZE=4&gt;Yes&lt;/FONT&gt;&lt;/TD&gt;&lt;TD ALIGN="LEFT"&gt;&lt;FONT SIZE=4&gt;Web Page Manager&lt;/FONT&gt;&lt;/TD&gt;&lt;TD ALIGN="LEFT"&gt;&lt;FONT SIZE=3&gt;rbgerlak@gmail.com&lt;/FONT&gt;&lt;/TD&gt;&lt;TD ALIGN="LEFT"&gt;&lt;FONT SIZE=3&gt;&lt;/FONT&gt;&lt;/TD&gt;&lt;TD ALIGN="LEFT"&gt;&lt;FONT SIZE=3&gt;480-356-3663&lt;/FONT&gt;&lt;/TD&gt;&lt;TD ALIGN="LEFT"&gt;&lt;FONT SIZE=4&gt;&lt;BR&gt;&lt;/FONT&gt;&lt;/TD&gt;&lt;/TR&gt;</v>
      </c>
      <c r="T18" t="s">
        <v>23</v>
      </c>
    </row>
    <row r="19" spans="2:20" x14ac:dyDescent="0.25">
      <c r="B19" t="s">
        <v>113</v>
      </c>
      <c r="C19" t="s">
        <v>114</v>
      </c>
      <c r="D19" t="s">
        <v>115</v>
      </c>
      <c r="E19" s="1" t="s">
        <v>12</v>
      </c>
      <c r="F19" s="9" t="s">
        <v>116</v>
      </c>
      <c r="G19" t="s">
        <v>117</v>
      </c>
      <c r="I19" t="s">
        <v>118</v>
      </c>
      <c r="J19" s="2" t="s">
        <v>37</v>
      </c>
      <c r="K19" t="s">
        <v>22</v>
      </c>
      <c r="N19" t="str">
        <f t="shared" si="0"/>
        <v>Sam Gerstner &lt;samgerstner1222@gmail.com&gt;</v>
      </c>
      <c r="Q19" t="str">
        <f t="shared" si="1"/>
        <v>&lt;TR&gt;&lt;TD HEIGHT="25" ALIGN="LEFT"&gt;&lt;BR&gt;&lt;/TD&gt;&lt;TD ALIGN="LEFT"&gt;&lt;FONT SIZE=4&gt;Gerstner&lt;/FONT&gt;&lt;/TD&gt;&lt;TD ALIGN="LEFT"&gt;&lt;FONT SIZE=4&gt;Sam&lt;/FONT&gt;&lt;/TD&gt;&lt;TD ALIGN="LEFT"&gt;&lt;FONT SIZE=4&gt;WZ4SAM&lt;/FONT&gt;&lt;/TD&gt;&lt;TD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19" t="s">
        <v>23</v>
      </c>
      <c r="S19" t="str">
        <f t="shared" si="2"/>
        <v>&lt;TR&gt;&lt;TD HEIGHT="25" ALIGN="LEFT"&gt;&lt;FONT SIZE=4&gt; &lt;/FONT&gt;&lt;/TD&gt;&lt;TD ALIGN="LEFT"&gt;&lt;FONT SIZE=4&gt;Gerstner&lt;/FONT&gt;&lt;/TD&gt;&lt;TD ALIGN="LEFT"&gt;&lt;FONT SIZE=4&gt;Sam&lt;/FONT&gt;&lt;/TD&gt;&lt;TD ALIGN="LEFT"&gt;&lt;FONT SIZE=4&gt;WZ4SAM&lt;/FONT&gt;&lt;/TD&gt;&lt;TD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SIZE=3&gt;samgerstner1222@gmail.com&lt;/FONT&gt;&lt;/TD&gt;&lt;TD ALIGN="LEFT"&gt;&lt;FONT SIZE=3&gt;480-628-2417&lt;/FONT&gt;&lt;/TD&gt;&lt;TD ALIGN="LEFT"&gt;&lt;FONT SIZE=3&gt;&lt;/FONT&gt;&lt;/TD&gt;&lt;TD ALIGN="LEFT"&gt;&lt;FONT SIZE=4&gt;&lt;BR&gt;&lt;/FONT&gt;&lt;/TD&gt;&lt;/TR&gt;</v>
      </c>
      <c r="T19" t="s">
        <v>23</v>
      </c>
    </row>
    <row r="20" spans="2:20" x14ac:dyDescent="0.25">
      <c r="B20" s="14" t="s">
        <v>119</v>
      </c>
      <c r="C20" t="s">
        <v>120</v>
      </c>
      <c r="D20" t="s">
        <v>121</v>
      </c>
      <c r="E20" s="8" t="s">
        <v>12</v>
      </c>
      <c r="F20" s="15" t="s">
        <v>122</v>
      </c>
      <c r="G20" s="14" t="s">
        <v>123</v>
      </c>
      <c r="I20" s="14" t="s">
        <v>124</v>
      </c>
      <c r="J20" s="2" t="s">
        <v>21</v>
      </c>
      <c r="K20" t="s">
        <v>22</v>
      </c>
      <c r="N20" t="str">
        <f t="shared" si="0"/>
        <v>Mike Hanks &lt;michael_hanks@hotmail.com&gt;</v>
      </c>
      <c r="Q20" t="str">
        <f t="shared" si="1"/>
        <v>&lt;TR&gt;&lt;TD HEIGHT="25" ALIGN="LEFT"&gt;&lt;BR&gt;&lt;/TD&gt;&lt;TD ALIGN="LEFT"&gt;&lt;FONT SIZE=4&gt;Hanks&lt;/FONT&gt;&lt;/TD&gt;&lt;TD ALIGN="LEFT"&gt;&lt;FONT SIZE=4&gt;Mike&lt;/FONT&gt;&lt;/TD&gt;&lt;TD ALIGN="LEFT"&gt;&lt;FONT SIZE=4&gt;W7QS&lt;/FONT&gt;&lt;/TD&gt;&lt;TD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20" t="s">
        <v>23</v>
      </c>
      <c r="S20" t="str">
        <f t="shared" si="2"/>
        <v>&lt;TR&gt;&lt;TD HEIGHT="25" ALIGN="LEFT"&gt;&lt;FONT SIZE=4&gt; &lt;/FONT&gt;&lt;/TD&gt;&lt;TD ALIGN="LEFT"&gt;&lt;FONT SIZE=4&gt;Hanks&lt;/FONT&gt;&lt;/TD&gt;&lt;TD ALIGN="LEFT"&gt;&lt;FONT SIZE=4&gt;Mike&lt;/FONT&gt;&lt;/TD&gt;&lt;TD ALIGN="LEFT"&gt;&lt;FONT SIZE=4&gt;W7QS&lt;/FONT&gt;&lt;/TD&gt;&lt;TD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SIZE=3&gt;michael_hanks@hotmail.com&lt;/FONT&gt;&lt;/TD&gt;&lt;TD ALIGN="LEFT"&gt;&lt;FONT SIZE=3&gt;928-606-4437&lt;/FONT&gt;&lt;/TD&gt;&lt;TD ALIGN="LEFT"&gt;&lt;FONT SIZE=3&gt;&lt;/FONT&gt;&lt;/TD&gt;&lt;TD ALIGN="LEFT"&gt;&lt;FONT SIZE=4&gt;&lt;BR&gt;&lt;/FONT&gt;&lt;/TD&gt;&lt;/TR&gt;</v>
      </c>
      <c r="T20" t="s">
        <v>23</v>
      </c>
    </row>
    <row r="21" spans="2:20" x14ac:dyDescent="0.25">
      <c r="B21" t="s">
        <v>125</v>
      </c>
      <c r="C21" t="s">
        <v>126</v>
      </c>
      <c r="D21" s="16" t="s">
        <v>127</v>
      </c>
      <c r="E21" s="8" t="s">
        <v>12</v>
      </c>
      <c r="F21" s="12" t="s">
        <v>128</v>
      </c>
      <c r="G21" t="s">
        <v>129</v>
      </c>
      <c r="H21" t="s">
        <v>130</v>
      </c>
      <c r="I21" t="s">
        <v>131</v>
      </c>
      <c r="J21" s="2" t="s">
        <v>21</v>
      </c>
      <c r="L21" t="s">
        <v>132</v>
      </c>
      <c r="N21" t="str">
        <f t="shared" si="0"/>
        <v>Ken Held &lt;w7ss@mail.com&gt;</v>
      </c>
      <c r="Q21" t="str">
        <f t="shared" si="1"/>
        <v>&lt;TR&gt;&lt;TD HEIGHT="25" ALIGN="LEFT"&gt;&lt;BR&gt;&lt;/TD&gt;&lt;TD ALIGN="LEFT"&gt;&lt;FONT SIZE=4&gt;Held&lt;/FONT&gt;&lt;/TD&gt;&lt;TD ALIGN="LEFT"&gt;&lt;FONT SIZE=4&gt;Ken&lt;/FONT&gt;&lt;/TD&gt;&lt;TD ALIGN="LEFT"&gt;&lt;FONT SIZE=4&gt;W7SS&lt;/FONT&gt;&lt;/TD&gt;&lt;TD ALIGN="CENTER"&gt;&lt;FONT SIZE=4 COLOR="#000000"&gt;E&lt;/FONT&gt;&lt;/TD&gt;&lt;TD ALIGN="LEFT"&gt;&lt;FONT SIZE=4&gt;&lt;/FONT&gt;&lt;/TD&gt;&lt;TD ALIGN="LEFT"&gt;&lt;FONT SIZE=4&gt;CARC Treasurer  and AEC&lt;/FONT&gt;&lt;/TD&gt;&lt;TD ALIGN="LEFT"&gt;&lt;FONT SIZE=4&gt;&lt;BR&gt;&lt;/FONT&gt;&lt;/TD&gt;&lt;/TR&gt;</v>
      </c>
      <c r="R21" t="s">
        <v>23</v>
      </c>
      <c r="S21" t="str">
        <f t="shared" si="2"/>
        <v>&lt;TR&gt;&lt;TD HEIGHT="25" ALIGN="LEFT"&gt;&lt;FONT SIZE=4&gt; &lt;/FONT&gt;&lt;/TD&gt;&lt;TD ALIGN="LEFT"&gt;&lt;FONT SIZE=4&gt;Held&lt;/FONT&gt;&lt;/TD&gt;&lt;TD ALIGN="LEFT"&gt;&lt;FONT SIZE=4&gt;Ken&lt;/FONT&gt;&lt;/TD&gt;&lt;TD ALIGN="LEFT"&gt;&lt;FONT SIZE=4&gt;W7SS&lt;/FONT&gt;&lt;/TD&gt;&lt;TD ALIGN="CENTER"&gt;&lt;FONT SIZE=4 COLOR="#000000"&gt;E&lt;/FONT&gt;&lt;/TD&gt;&lt;TD ALIGN="LEFT"&gt;&lt;FONT SIZE=4&gt;&lt;/FONT&gt;&lt;/TD&gt;&lt;TD ALIGN="LEFT"&gt;&lt;FONT SIZE=4&gt;CARC Treasurer  and AEC&lt;/FONT&gt;&lt;/TD&gt;&lt;TD ALIGN="LEFT"&gt;&lt;FONT SIZE=3&gt;w7ss@mail.com&lt;/FONT&gt;&lt;/TD&gt;&lt;TD ALIGN="LEFT"&gt;&lt;FONT SIZE=3&gt;255-1234&lt;/FONT&gt;&lt;/TD&gt;&lt;TD ALIGN="LEFT"&gt;&lt;FONT SIZE=3&gt;480-209-9626&lt;/FONT&gt;&lt;/TD&gt;&lt;TD ALIGN="LEFT"&gt;&lt;FONT SIZE=4&gt;&lt;BR&gt;&lt;/FONT&gt;&lt;/TD&gt;&lt;/TR&gt;</v>
      </c>
      <c r="T21" t="s">
        <v>23</v>
      </c>
    </row>
    <row r="22" spans="2:20" x14ac:dyDescent="0.25">
      <c r="B22" t="s">
        <v>133</v>
      </c>
      <c r="C22" t="s">
        <v>134</v>
      </c>
      <c r="D22" t="s">
        <v>135</v>
      </c>
      <c r="E22" s="8" t="s">
        <v>12</v>
      </c>
      <c r="F22" s="12" t="s">
        <v>136</v>
      </c>
      <c r="G22" t="s">
        <v>137</v>
      </c>
      <c r="I22" t="s">
        <v>138</v>
      </c>
      <c r="J22" s="8" t="s">
        <v>21</v>
      </c>
      <c r="K22" t="s">
        <v>22</v>
      </c>
      <c r="L22" t="s">
        <v>139</v>
      </c>
      <c r="N22" t="str">
        <f t="shared" si="0"/>
        <v>Joe Hobart &lt;nova@npgcable.com&gt;</v>
      </c>
      <c r="P22" s="17"/>
      <c r="Q22" t="str">
        <f t="shared" si="1"/>
        <v>&lt;TR&gt;&lt;TD HEIGHT="25" ALIGN="LEFT"&gt;&lt;BR&gt;&lt;/TD&gt;&lt;TD ALIGN="LEFT"&gt;&lt;FONT SIZE=4&gt;Hobart&lt;/FONT&gt;&lt;/TD&gt;&lt;TD ALIGN="LEFT"&gt;&lt;FONT SIZE=4&gt;Joe&lt;/FONT&gt;&lt;/TD&gt;&lt;TD ALIGN="LEFT"&gt;&lt;FONT SIZE=4&gt;W7LUX&lt;/FONT&gt;&lt;/TD&gt;&lt;TD ALIGN="CENTER"&gt;&lt;FONT SIZE=4 COLOR="#000000"&gt;E&lt;/FONT&gt;&lt;/TD&gt;&lt;TD ALIGN="LEFT"&gt;&lt;FONT SIZE=4&gt;Yes&lt;/FONT&gt;&lt;/TD&gt;&lt;TD ALIGN="LEFT"&gt;&lt;FONT SIZE=4&gt;ARES DEC&lt;/FONT&gt;&lt;/TD&gt;&lt;TD ALIGN="LEFT"&gt;&lt;FONT SIZE=4&gt;&lt;BR&gt;&lt;/FONT&gt;&lt;/TD&gt;&lt;/TR&gt;</v>
      </c>
      <c r="R22" t="s">
        <v>23</v>
      </c>
      <c r="S22" t="str">
        <f t="shared" si="2"/>
        <v>&lt;TR&gt;&lt;TD HEIGHT="25" ALIGN="LEFT"&gt;&lt;FONT SIZE=4&gt; &lt;/FONT&gt;&lt;/TD&gt;&lt;TD ALIGN="LEFT"&gt;&lt;FONT SIZE=4&gt;Hobart&lt;/FONT&gt;&lt;/TD&gt;&lt;TD ALIGN="LEFT"&gt;&lt;FONT SIZE=4&gt;Joe&lt;/FONT&gt;&lt;/TD&gt;&lt;TD ALIGN="LEFT"&gt;&lt;FONT SIZE=4&gt;W7LUX&lt;/FONT&gt;&lt;/TD&gt;&lt;TD ALIGN="CENTER"&gt;&lt;FONT SIZE=4 COLOR="#000000"&gt;E&lt;/FONT&gt;&lt;/TD&gt;&lt;TD ALIGN="LEFT"&gt;&lt;FONT SIZE=4&gt;Yes&lt;/FONT&gt;&lt;/TD&gt;&lt;TD ALIGN="LEFT"&gt;&lt;FONT SIZE=4&gt;ARES DEC&lt;/FONT&gt;&lt;/TD&gt;&lt;TD ALIGN="LEFT"&gt;&lt;FONT SIZE=3&gt;nova@npgcable.com&lt;/FONT&gt;&lt;/TD&gt;&lt;TD ALIGN="LEFT"&gt;&lt;FONT SIZE=3&gt;525-9222&lt;/FONT&gt;&lt;/TD&gt;&lt;TD ALIGN="LEFT"&gt;&lt;FONT SIZE=3&gt;&lt;/FONT&gt;&lt;/TD&gt;&lt;TD ALIGN="LEFT"&gt;&lt;FONT SIZE=4&gt;&lt;BR&gt;&lt;/FONT&gt;&lt;/TD&gt;&lt;/TR&gt;</v>
      </c>
      <c r="T22" t="s">
        <v>23</v>
      </c>
    </row>
    <row r="23" spans="2:20" x14ac:dyDescent="0.25">
      <c r="B23" t="s">
        <v>140</v>
      </c>
      <c r="C23" t="s">
        <v>141</v>
      </c>
      <c r="D23" t="s">
        <v>142</v>
      </c>
      <c r="E23" s="8" t="s">
        <v>12</v>
      </c>
      <c r="F23" s="12" t="s">
        <v>143</v>
      </c>
      <c r="H23" t="s">
        <v>144</v>
      </c>
      <c r="I23" t="s">
        <v>145</v>
      </c>
      <c r="J23" s="2" t="s">
        <v>58</v>
      </c>
      <c r="K23" t="s">
        <v>22</v>
      </c>
      <c r="N23" t="str">
        <f t="shared" si="0"/>
        <v>Jerry Holzwordt &lt;jerryholzwordt@yahoo.com&gt;</v>
      </c>
      <c r="Q23" t="str">
        <f t="shared" si="1"/>
        <v>&lt;TR&gt;&lt;TD HEIGHT="25" ALIGN="LEFT"&gt;&lt;BR&gt;&lt;/TD&gt;&lt;TD ALIGN="LEFT"&gt;&lt;FONT SIZE=4&gt;Holzwordt&lt;/FONT&gt;&lt;/TD&gt;&lt;TD ALIGN="LEFT"&gt;&lt;FONT SIZE=4&gt;Jerry&lt;/FONT&gt;&lt;/TD&gt;&lt;TD ALIGN="LEFT"&gt;&lt;FONT SIZE=4&gt;KJ7GQU&lt;/FONT&gt;&lt;/TD&gt;&lt;TD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23" t="s">
        <v>23</v>
      </c>
      <c r="S23" t="str">
        <f t="shared" si="2"/>
        <v>&lt;TR&gt;&lt;TD HEIGHT="25" ALIGN="LEFT"&gt;&lt;FONT SIZE=4&gt; &lt;/FONT&gt;&lt;/TD&gt;&lt;TD ALIGN="LEFT"&gt;&lt;FONT SIZE=4&gt;Holzwordt&lt;/FONT&gt;&lt;/TD&gt;&lt;TD ALIGN="LEFT"&gt;&lt;FONT SIZE=4&gt;Jerry&lt;/FONT&gt;&lt;/TD&gt;&lt;TD ALIGN="LEFT"&gt;&lt;FONT SIZE=4&gt;KJ7GQU&lt;/FONT&gt;&lt;/TD&gt;&lt;TD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SIZE=3&gt;jerryholzwordt@yahoo.com&lt;/FONT&gt;&lt;/TD&gt;&lt;TD ALIGN="LEFT"&gt;&lt;FONT SIZE=3&gt;&lt;/FONT&gt;&lt;/TD&gt;&lt;TD ALIGN="LEFT"&gt;&lt;FONT SIZE=3&gt;380-0199&lt;/FONT&gt;&lt;/TD&gt;&lt;TD ALIGN="LEFT"&gt;&lt;FONT SIZE=4&gt;&lt;BR&gt;&lt;/FONT&gt;&lt;/TD&gt;&lt;/TR&gt;</v>
      </c>
      <c r="T23" t="s">
        <v>23</v>
      </c>
    </row>
    <row r="24" spans="2:20" x14ac:dyDescent="0.25">
      <c r="B24" t="s">
        <v>146</v>
      </c>
      <c r="C24" t="s">
        <v>147</v>
      </c>
      <c r="D24" t="s">
        <v>148</v>
      </c>
      <c r="E24" s="8" t="s">
        <v>12</v>
      </c>
      <c r="F24" s="12" t="s">
        <v>149</v>
      </c>
      <c r="G24" t="s">
        <v>12</v>
      </c>
      <c r="H24" t="s">
        <v>150</v>
      </c>
      <c r="I24" t="s">
        <v>151</v>
      </c>
      <c r="J24" s="2" t="s">
        <v>21</v>
      </c>
      <c r="K24" t="s">
        <v>22</v>
      </c>
      <c r="N24" t="str">
        <f t="shared" si="0"/>
        <v>CB Johnson &lt;cbjsg@msn.com&gt;</v>
      </c>
      <c r="Q24" t="str">
        <f t="shared" si="1"/>
        <v>&lt;TR&gt;&lt;TD HEIGHT="25" ALIGN="LEFT"&gt;&lt;BR&gt;&lt;/TD&gt;&lt;TD ALIGN="LEFT"&gt;&lt;FONT SIZE=4&gt;Johnson&lt;/FONT&gt;&lt;/TD&gt;&lt;TD ALIGN="LEFT"&gt;&lt;FONT SIZE=4&gt;CB&lt;/FONT&gt;&lt;/TD&gt;&lt;TD ALIGN="LEFT"&gt;&lt;FONT SIZE=4&gt;NQ9C&lt;/FONT&gt;&lt;/TD&gt;&lt;TD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24" t="s">
        <v>23</v>
      </c>
      <c r="S24" t="str">
        <f t="shared" si="2"/>
        <v>&lt;TR&gt;&lt;TD HEIGHT="25" ALIGN="LEFT"&gt;&lt;FONT SIZE=4&gt; &lt;/FONT&gt;&lt;/TD&gt;&lt;TD ALIGN="LEFT"&gt;&lt;FONT SIZE=4&gt;Johnson&lt;/FONT&gt;&lt;/TD&gt;&lt;TD ALIGN="LEFT"&gt;&lt;FONT SIZE=4&gt;CB&lt;/FONT&gt;&lt;/TD&gt;&lt;TD ALIGN="LEFT"&gt;&lt;FONT SIZE=4&gt;NQ9C&lt;/FONT&gt;&lt;/TD&gt;&lt;TD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SIZE=3&gt;cbjsg@msn.com&lt;/FONT&gt;&lt;/TD&gt;&lt;TD ALIGN="LEFT"&gt;&lt;FONT SIZE=3&gt; &lt;/FONT&gt;&lt;/TD&gt;&lt;TD ALIGN="LEFT"&gt;&lt;FONT SIZE=3&gt;480-415-8602&lt;/FONT&gt;&lt;/TD&gt;&lt;TD ALIGN="LEFT"&gt;&lt;FONT SIZE=4&gt;&lt;BR&gt;&lt;/FONT&gt;&lt;/TD&gt;&lt;/TR&gt;</v>
      </c>
      <c r="T24" t="s">
        <v>23</v>
      </c>
    </row>
    <row r="25" spans="2:20" x14ac:dyDescent="0.25">
      <c r="B25" t="s">
        <v>152</v>
      </c>
      <c r="C25" t="s">
        <v>153</v>
      </c>
      <c r="D25" t="s">
        <v>154</v>
      </c>
      <c r="E25" s="8" t="s">
        <v>12</v>
      </c>
      <c r="F25" s="12" t="s">
        <v>155</v>
      </c>
      <c r="G25" t="s">
        <v>156</v>
      </c>
      <c r="H25" t="s">
        <v>157</v>
      </c>
      <c r="I25" t="s">
        <v>158</v>
      </c>
      <c r="J25" s="2" t="s">
        <v>37</v>
      </c>
      <c r="K25" t="s">
        <v>22</v>
      </c>
      <c r="N25" t="str">
        <f t="shared" si="0"/>
        <v>Gary Loving &lt;gary.loving.gl@gmail.com&gt;</v>
      </c>
      <c r="Q25" t="str">
        <f t="shared" si="1"/>
        <v>&lt;TR&gt;&lt;TD HEIGHT="25" ALIGN="LEFT"&gt;&lt;BR&gt;&lt;/TD&gt;&lt;TD ALIGN="LEFT"&gt;&lt;FONT SIZE=4&gt;Loving&lt;/FONT&gt;&lt;/TD&gt;&lt;TD ALIGN="LEFT"&gt;&lt;FONT SIZE=4&gt;Gary&lt;/FONT&gt;&lt;/TD&gt;&lt;TD ALIGN="LEFT"&gt;&lt;FONT SIZE=4&gt;KG7ZXM&lt;/FONT&gt;&lt;/TD&gt;&lt;TD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25" t="s">
        <v>23</v>
      </c>
      <c r="S25" t="str">
        <f t="shared" si="2"/>
        <v>&lt;TR&gt;&lt;TD HEIGHT="25" ALIGN="LEFT"&gt;&lt;FONT SIZE=4&gt; &lt;/FONT&gt;&lt;/TD&gt;&lt;TD ALIGN="LEFT"&gt;&lt;FONT SIZE=4&gt;Loving&lt;/FONT&gt;&lt;/TD&gt;&lt;TD ALIGN="LEFT"&gt;&lt;FONT SIZE=4&gt;Gary&lt;/FONT&gt;&lt;/TD&gt;&lt;TD ALIGN="LEFT"&gt;&lt;FONT SIZE=4&gt;KG7ZXM&lt;/FONT&gt;&lt;/TD&gt;&lt;TD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SIZE=3&gt;gary.loving.gl@gmail.com&lt;/FONT&gt;&lt;/TD&gt;&lt;TD ALIGN="LEFT"&gt;&lt;FONT SIZE=3&gt;773-0145&lt;/FONT&gt;&lt;/TD&gt;&lt;TD ALIGN="LEFT"&gt;&lt;FONT SIZE=3&gt;607-5224&lt;/FONT&gt;&lt;/TD&gt;&lt;TD ALIGN="LEFT"&gt;&lt;FONT SIZE=4&gt;&lt;BR&gt;&lt;/FONT&gt;&lt;/TD&gt;&lt;/TR&gt;</v>
      </c>
      <c r="T25" t="s">
        <v>23</v>
      </c>
    </row>
    <row r="26" spans="2:20" ht="14.25" customHeight="1" x14ac:dyDescent="0.25">
      <c r="B26" t="s">
        <v>159</v>
      </c>
      <c r="C26" t="s">
        <v>153</v>
      </c>
      <c r="D26" t="s">
        <v>83</v>
      </c>
      <c r="E26" s="8" t="s">
        <v>12</v>
      </c>
      <c r="F26" s="12" t="s">
        <v>160</v>
      </c>
      <c r="G26" t="s">
        <v>156</v>
      </c>
      <c r="H26" t="s">
        <v>161</v>
      </c>
      <c r="I26" t="s">
        <v>158</v>
      </c>
      <c r="J26" s="2" t="s">
        <v>37</v>
      </c>
      <c r="K26" t="s">
        <v>22</v>
      </c>
      <c r="N26" t="str">
        <f t="shared" si="0"/>
        <v>Mark Loving &lt;lovingmark6@gmail.com&gt;</v>
      </c>
      <c r="Q26" t="str">
        <f t="shared" si="1"/>
        <v>&lt;TR&gt;&lt;TD HEIGHT="25" ALIGN="LEFT"&gt;&lt;BR&gt;&lt;/TD&gt;&lt;TD ALIGN="LEFT"&gt;&lt;FONT SIZE=4&gt;Loving&lt;/FONT&gt;&lt;/TD&gt;&lt;TD ALIGN="LEFT"&gt;&lt;FONT SIZE=4&gt;Mark&lt;/FONT&gt;&lt;/TD&gt;&lt;TD ALIGN="LEFT"&gt;&lt;FONT SIZE=4&gt;KG7ZXL&lt;/FONT&gt;&lt;/TD&gt;&lt;TD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26" t="s">
        <v>23</v>
      </c>
      <c r="S26" t="str">
        <f t="shared" si="2"/>
        <v>&lt;TR&gt;&lt;TD HEIGHT="25" ALIGN="LEFT"&gt;&lt;FONT SIZE=4&gt; &lt;/FONT&gt;&lt;/TD&gt;&lt;TD ALIGN="LEFT"&gt;&lt;FONT SIZE=4&gt;Loving&lt;/FONT&gt;&lt;/TD&gt;&lt;TD ALIGN="LEFT"&gt;&lt;FONT SIZE=4&gt;Mark&lt;/FONT&gt;&lt;/TD&gt;&lt;TD ALIGN="LEFT"&gt;&lt;FONT SIZE=4&gt;KG7ZXL&lt;/FONT&gt;&lt;/TD&gt;&lt;TD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SIZE=3&gt;lovingmark6@gmail.com&lt;/FONT&gt;&lt;/TD&gt;&lt;TD ALIGN="LEFT"&gt;&lt;FONT SIZE=3&gt;773-0145&lt;/FONT&gt;&lt;/TD&gt;&lt;TD ALIGN="LEFT"&gt;&lt;FONT SIZE=3&gt;607-5221&lt;/FONT&gt;&lt;/TD&gt;&lt;TD ALIGN="LEFT"&gt;&lt;FONT SIZE=4&gt;&lt;BR&gt;&lt;/FONT&gt;&lt;/TD&gt;&lt;/TR&gt;</v>
      </c>
      <c r="T26" t="s">
        <v>23</v>
      </c>
    </row>
    <row r="27" spans="2:20" ht="14.25" customHeight="1" x14ac:dyDescent="0.25">
      <c r="B27" t="s">
        <v>162</v>
      </c>
      <c r="C27" t="s">
        <v>163</v>
      </c>
      <c r="D27" t="s">
        <v>164</v>
      </c>
      <c r="E27" s="8" t="s">
        <v>12</v>
      </c>
      <c r="F27" s="12" t="s">
        <v>165</v>
      </c>
      <c r="G27" t="s">
        <v>166</v>
      </c>
      <c r="H27" t="s">
        <v>167</v>
      </c>
      <c r="I27" t="s">
        <v>168</v>
      </c>
      <c r="J27" s="2" t="s">
        <v>58</v>
      </c>
      <c r="K27" t="s">
        <v>22</v>
      </c>
      <c r="N27" t="str">
        <f t="shared" si="0"/>
        <v>Amy Martin &lt;amyinflag@aol.com&gt;</v>
      </c>
      <c r="Q27" t="str">
        <f t="shared" si="1"/>
        <v>&lt;TR&gt;&lt;TD HEIGHT="25" ALIGN="LEFT"&gt;&lt;BR&gt;&lt;/TD&gt;&lt;TD ALIGN="LEFT"&gt;&lt;FONT SIZE=4&gt;Martin&lt;/FONT&gt;&lt;/TD&gt;&lt;TD ALIGN="LEFT"&gt;&lt;FONT SIZE=4&gt;Amy&lt;/FONT&gt;&lt;/TD&gt;&lt;TD ALIGN="LEFT"&gt;&lt;FONT SIZE=4&gt;KF7PJE&lt;/FONT&gt;&lt;/TD&gt;&lt;TD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27" t="s">
        <v>23</v>
      </c>
      <c r="S27" t="str">
        <f t="shared" si="2"/>
        <v>&lt;TR&gt;&lt;TD HEIGHT="25" ALIGN="LEFT"&gt;&lt;FONT SIZE=4&gt; &lt;/FONT&gt;&lt;/TD&gt;&lt;TD ALIGN="LEFT"&gt;&lt;FONT SIZE=4&gt;Martin&lt;/FONT&gt;&lt;/TD&gt;&lt;TD ALIGN="LEFT"&gt;&lt;FONT SIZE=4&gt;Amy&lt;/FONT&gt;&lt;/TD&gt;&lt;TD ALIGN="LEFT"&gt;&lt;FONT SIZE=4&gt;KF7PJE&lt;/FONT&gt;&lt;/TD&gt;&lt;TD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SIZE=3&gt;amyinflag@aol.com&lt;/FONT&gt;&lt;/TD&gt;&lt;TD ALIGN="LEFT"&gt;&lt;FONT SIZE=3&gt;928-527-1136&lt;/FONT&gt;&lt;/TD&gt;&lt;TD ALIGN="LEFT"&gt;&lt;FONT SIZE=3&gt;928-699-6852&lt;/FONT&gt;&lt;/TD&gt;&lt;TD ALIGN="LEFT"&gt;&lt;FONT SIZE=4&gt;&lt;BR&gt;&lt;/FONT&gt;&lt;/TD&gt;&lt;/TR&gt;</v>
      </c>
      <c r="T27" t="s">
        <v>23</v>
      </c>
    </row>
    <row r="28" spans="2:20" x14ac:dyDescent="0.25">
      <c r="B28" t="s">
        <v>169</v>
      </c>
      <c r="C28" t="s">
        <v>163</v>
      </c>
      <c r="D28" t="s">
        <v>170</v>
      </c>
      <c r="E28" s="8" t="s">
        <v>12</v>
      </c>
      <c r="F28" s="12" t="s">
        <v>171</v>
      </c>
      <c r="G28" t="s">
        <v>166</v>
      </c>
      <c r="H28" t="s">
        <v>167</v>
      </c>
      <c r="I28" t="s">
        <v>168</v>
      </c>
      <c r="J28" s="2" t="s">
        <v>21</v>
      </c>
      <c r="K28" t="s">
        <v>22</v>
      </c>
      <c r="N28" t="str">
        <f t="shared" si="0"/>
        <v>Scott Martin &lt;bigapache@aol.com&gt;</v>
      </c>
      <c r="Q28" t="str">
        <f t="shared" si="1"/>
        <v>&lt;TR&gt;&lt;TD HEIGHT="25" ALIGN="LEFT"&gt;&lt;BR&gt;&lt;/TD&gt;&lt;TD ALIGN="LEFT"&gt;&lt;FONT SIZE=4&gt;Martin&lt;/FONT&gt;&lt;/TD&gt;&lt;TD ALIGN="LEFT"&gt;&lt;FONT SIZE=4&gt;Scott&lt;/FONT&gt;&lt;/TD&gt;&lt;TD ALIGN="LEFT"&gt;&lt;FONT SIZE=4&gt;KY7A&lt;/FONT&gt;&lt;/TD&gt;&lt;TD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28" t="s">
        <v>23</v>
      </c>
      <c r="S28" t="str">
        <f t="shared" si="2"/>
        <v>&lt;TR&gt;&lt;TD HEIGHT="25" ALIGN="LEFT"&gt;&lt;FONT SIZE=4&gt; &lt;/FONT&gt;&lt;/TD&gt;&lt;TD ALIGN="LEFT"&gt;&lt;FONT SIZE=4&gt;Martin&lt;/FONT&gt;&lt;/TD&gt;&lt;TD ALIGN="LEFT"&gt;&lt;FONT SIZE=4&gt;Scott&lt;/FONT&gt;&lt;/TD&gt;&lt;TD ALIGN="LEFT"&gt;&lt;FONT SIZE=4&gt;KY7A&lt;/FONT&gt;&lt;/TD&gt;&lt;TD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SIZE=3&gt;bigapache@aol.com&lt;/FONT&gt;&lt;/TD&gt;&lt;TD ALIGN="LEFT"&gt;&lt;FONT SIZE=3&gt;928-527-1136&lt;/FONT&gt;&lt;/TD&gt;&lt;TD ALIGN="LEFT"&gt;&lt;FONT SIZE=3&gt;928-699-6852&lt;/FONT&gt;&lt;/TD&gt;&lt;TD ALIGN="LEFT"&gt;&lt;FONT SIZE=4&gt;&lt;BR&gt;&lt;/FONT&gt;&lt;/TD&gt;&lt;/TR&gt;</v>
      </c>
      <c r="T28" t="s">
        <v>23</v>
      </c>
    </row>
    <row r="29" spans="2:20" x14ac:dyDescent="0.25">
      <c r="B29" t="s">
        <v>172</v>
      </c>
      <c r="C29" t="s">
        <v>173</v>
      </c>
      <c r="D29" t="s">
        <v>135</v>
      </c>
      <c r="E29" s="8" t="s">
        <v>12</v>
      </c>
      <c r="F29" s="12" t="s">
        <v>174</v>
      </c>
      <c r="G29" t="s">
        <v>175</v>
      </c>
      <c r="H29" s="7" t="s">
        <v>176</v>
      </c>
      <c r="I29" t="s">
        <v>177</v>
      </c>
      <c r="J29" s="8" t="s">
        <v>21</v>
      </c>
      <c r="K29" t="s">
        <v>22</v>
      </c>
      <c r="N29" t="str">
        <f t="shared" si="0"/>
        <v>Joe Mastroianni &lt;iceowl@mac.com&gt;</v>
      </c>
      <c r="Q29" t="str">
        <f t="shared" si="1"/>
        <v>&lt;TR&gt;&lt;TD HEIGHT="25" ALIGN="LEFT"&gt;&lt;BR&gt;&lt;/TD&gt;&lt;TD ALIGN="LEFT"&gt;&lt;FONT SIZE=4&gt;Mastroianni&lt;/FONT&gt;&lt;/TD&gt;&lt;TD ALIGN="LEFT"&gt;&lt;FONT SIZE=4&gt;Joe&lt;/FONT&gt;&lt;/TD&gt;&lt;TD ALIGN="LEFT"&gt;&lt;FONT SIZE=4&gt;AL3A&lt;/FONT&gt;&lt;/TD&gt;&lt;TD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29" t="s">
        <v>23</v>
      </c>
      <c r="S29" t="str">
        <f t="shared" si="2"/>
        <v>&lt;TR&gt;&lt;TD HEIGHT="25" ALIGN="LEFT"&gt;&lt;FONT SIZE=4&gt; &lt;/FONT&gt;&lt;/TD&gt;&lt;TD ALIGN="LEFT"&gt;&lt;FONT SIZE=4&gt;Mastroianni&lt;/FONT&gt;&lt;/TD&gt;&lt;TD ALIGN="LEFT"&gt;&lt;FONT SIZE=4&gt;Joe&lt;/FONT&gt;&lt;/TD&gt;&lt;TD ALIGN="LEFT"&gt;&lt;FONT SIZE=4&gt;AL3A&lt;/FONT&gt;&lt;/TD&gt;&lt;TD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SIZE=3&gt;iceowl@mac.com&lt;/FONT&gt;&lt;/TD&gt;&lt;TD ALIGN="LEFT"&gt;&lt;FONT SIZE=3&gt;408-356-6557&lt;/FONT&gt;&lt;/TD&gt;&lt;TD ALIGN="LEFT"&gt;&lt;FONT SIZE=3&gt;408-656-5667&lt;/FONT&gt;&lt;/TD&gt;&lt;TD ALIGN="LEFT"&gt;&lt;FONT SIZE=4&gt;&lt;BR&gt;&lt;/FONT&gt;&lt;/TD&gt;&lt;/TR&gt;</v>
      </c>
      <c r="T29" t="s">
        <v>23</v>
      </c>
    </row>
    <row r="30" spans="2:20" ht="14.25" customHeight="1" x14ac:dyDescent="0.25">
      <c r="B30" t="s">
        <v>178</v>
      </c>
      <c r="C30" t="s">
        <v>179</v>
      </c>
      <c r="D30" t="s">
        <v>180</v>
      </c>
      <c r="E30" s="8" t="s">
        <v>12</v>
      </c>
      <c r="F30" s="18" t="s">
        <v>181</v>
      </c>
      <c r="G30" t="s">
        <v>182</v>
      </c>
      <c r="I30" t="s">
        <v>183</v>
      </c>
      <c r="J30" s="2" t="s">
        <v>37</v>
      </c>
      <c r="N30" t="str">
        <f t="shared" si="0"/>
        <v>Jacob Miller &lt;mrjacobamiller@gmail.com&gt;</v>
      </c>
      <c r="Q30" t="str">
        <f t="shared" si="1"/>
        <v>&lt;TR&gt;&lt;TD HEIGHT="25" ALIGN="LEFT"&gt;&lt;BR&gt;&lt;/TD&gt;&lt;TD ALIGN="LEFT"&gt;&lt;FONT SIZE=4&gt;Miller&lt;/FONT&gt;&lt;/TD&gt;&lt;TD ALIGN="LEFT"&gt;&lt;FONT SIZE=4&gt;Jacob&lt;/FONT&gt;&lt;/TD&gt;&lt;TD ALIGN="LEFT"&gt;&lt;FONT SIZE=4&gt;KI7WNS&lt;/FONT&gt;&lt;/TD&gt;&lt;TD ALIGN="CENTER"&gt;&lt;FONT SIZE=4 COLOR="#000000"&gt;G&lt;/FONT&gt;&lt;/TD&gt;&lt;TD ALIGN="LEFT"&gt;&lt;FONT SIZE=4&gt;&lt;/FONT&gt;&lt;/TD&gt;&lt;TD ALIGN="LEFT"&gt;&lt;FONT SIZE=4&gt;&lt;/FONT&gt;&lt;/TD&gt;&lt;TD ALIGN="LEFT"&gt;&lt;FONT SIZE=4&gt;&lt;BR&gt;&lt;/FONT&gt;&lt;/TD&gt;&lt;/TR&gt;</v>
      </c>
      <c r="R30" t="s">
        <v>23</v>
      </c>
      <c r="S30" t="str">
        <f t="shared" si="2"/>
        <v>&lt;TR&gt;&lt;TD HEIGHT="25" ALIGN="LEFT"&gt;&lt;FONT SIZE=4&gt; &lt;/FONT&gt;&lt;/TD&gt;&lt;TD ALIGN="LEFT"&gt;&lt;FONT SIZE=4&gt;Miller&lt;/FONT&gt;&lt;/TD&gt;&lt;TD ALIGN="LEFT"&gt;&lt;FONT SIZE=4&gt;Jacob&lt;/FONT&gt;&lt;/TD&gt;&lt;TD ALIGN="LEFT"&gt;&lt;FONT SIZE=4&gt;KI7WNS&lt;/FONT&gt;&lt;/TD&gt;&lt;TD ALIGN="CENTER"&gt;&lt;FONT SIZE=4 COLOR="#000000"&gt;G&lt;/FONT&gt;&lt;/TD&gt;&lt;TD ALIGN="LEFT"&gt;&lt;FONT SIZE=4&gt;&lt;/FONT&gt;&lt;/TD&gt;&lt;TD ALIGN="LEFT"&gt;&lt;FONT SIZE=4&gt;&lt;/FONT&gt;&lt;/TD&gt;&lt;TD ALIGN="LEFT"&gt;&lt;FONT SIZE=3&gt;mrjacobamiller@gmail.com&lt;/FONT&gt;&lt;/TD&gt;&lt;TD ALIGN="LEFT"&gt;&lt;FONT SIZE=3&gt;928-607-9551&lt;/FONT&gt;&lt;/TD&gt;&lt;TD ALIGN="LEFT"&gt;&lt;FONT SIZE=3&gt;&lt;/FONT&gt;&lt;/TD&gt;&lt;TD ALIGN="LEFT"&gt;&lt;FONT SIZE=4&gt;&lt;BR&gt;&lt;/FONT&gt;&lt;/TD&gt;&lt;/TR&gt;</v>
      </c>
      <c r="T30" t="s">
        <v>23</v>
      </c>
    </row>
    <row r="31" spans="2:20" x14ac:dyDescent="0.25">
      <c r="B31" t="s">
        <v>184</v>
      </c>
      <c r="C31" t="s">
        <v>185</v>
      </c>
      <c r="D31" t="s">
        <v>186</v>
      </c>
      <c r="E31" s="8" t="s">
        <v>12</v>
      </c>
      <c r="F31" s="18" t="s">
        <v>187</v>
      </c>
      <c r="G31" t="s">
        <v>188</v>
      </c>
      <c r="I31" t="s">
        <v>189</v>
      </c>
      <c r="J31" s="2" t="s">
        <v>21</v>
      </c>
      <c r="N31" t="str">
        <f t="shared" si="0"/>
        <v>Eric Nelson &lt;radio@coso-kid.com&gt;</v>
      </c>
      <c r="Q31" t="str">
        <f t="shared" si="1"/>
        <v>&lt;TR&gt;&lt;TD HEIGHT="25" ALIGN="LEFT"&gt;&lt;BR&gt;&lt;/TD&gt;&lt;TD ALIGN="LEFT"&gt;&lt;FONT SIZE=4&gt;Nelson&lt;/FONT&gt;&lt;/TD&gt;&lt;TD ALIGN="LEFT"&gt;&lt;FONT SIZE=4&gt;Eric&lt;/FONT&gt;&lt;/TD&gt;&lt;TD ALIGN="LEFT"&gt;&lt;FONT SIZE=4&gt;KG7UNI&lt;/FONT&gt;&lt;/TD&gt;&lt;TD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31" t="s">
        <v>23</v>
      </c>
      <c r="S31" t="str">
        <f t="shared" si="2"/>
        <v>&lt;TR&gt;&lt;TD HEIGHT="25" ALIGN="LEFT"&gt;&lt;FONT SIZE=4&gt; &lt;/FONT&gt;&lt;/TD&gt;&lt;TD ALIGN="LEFT"&gt;&lt;FONT SIZE=4&gt;Nelson&lt;/FONT&gt;&lt;/TD&gt;&lt;TD ALIGN="LEFT"&gt;&lt;FONT SIZE=4&gt;Eric&lt;/FONT&gt;&lt;/TD&gt;&lt;TD ALIGN="LEFT"&gt;&lt;FONT SIZE=4&gt;KG7UNI&lt;/FONT&gt;&lt;/TD&gt;&lt;TD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SIZE=3&gt;radio@coso-kid.com&lt;/FONT&gt;&lt;/TD&gt;&lt;TD ALIGN="LEFT"&gt;&lt;FONT SIZE=3&gt;435-644-5378&lt;/FONT&gt;&lt;/TD&gt;&lt;TD ALIGN="LEFT"&gt;&lt;FONT SIZE=3&gt;&lt;/FONT&gt;&lt;/TD&gt;&lt;TD ALIGN="LEFT"&gt;&lt;FONT SIZE=4&gt;&lt;BR&gt;&lt;/FONT&gt;&lt;/TD&gt;&lt;/TR&gt;</v>
      </c>
      <c r="T31" t="s">
        <v>23</v>
      </c>
    </row>
    <row r="32" spans="2:20" x14ac:dyDescent="0.25">
      <c r="B32" t="s">
        <v>190</v>
      </c>
      <c r="C32" t="s">
        <v>185</v>
      </c>
      <c r="D32" t="s">
        <v>191</v>
      </c>
      <c r="E32" s="8" t="s">
        <v>12</v>
      </c>
      <c r="F32" s="12" t="s">
        <v>192</v>
      </c>
      <c r="H32" t="s">
        <v>193</v>
      </c>
      <c r="I32" t="s">
        <v>194</v>
      </c>
      <c r="J32" s="2" t="s">
        <v>37</v>
      </c>
      <c r="K32" t="s">
        <v>22</v>
      </c>
      <c r="L32" t="s">
        <v>195</v>
      </c>
      <c r="N32" t="str">
        <f t="shared" si="0"/>
        <v>John Nelson &lt;N7MLS@yahoo.com&gt;</v>
      </c>
      <c r="Q32" t="str">
        <f t="shared" si="1"/>
        <v>&lt;TR&gt;&lt;TD HEIGHT="25" ALIGN="LEFT"&gt;&lt;BR&gt;&lt;/TD&gt;&lt;TD ALIGN="LEFT"&gt;&lt;FONT SIZE=4&gt;Nelson&lt;/FONT&gt;&lt;/TD&gt;&lt;TD ALIGN="LEFT"&gt;&lt;FONT SIZE=4&gt;John&lt;/FONT&gt;&lt;/TD&gt;&lt;TD ALIGN="LEFT"&gt;&lt;FONT SIZE=4&gt;N7MLS&lt;/FONT&gt;&lt;/TD&gt;&lt;TD ALIGN="CENTER"&gt;&lt;FONT SIZE=4 COLOR="#000000"&gt;G&lt;/FONT&gt;&lt;/TD&gt;&lt;TD ALIGN="LEFT"&gt;&lt;FONT SIZE=4&gt;Yes&lt;/FONT&gt;&lt;/TD&gt;&lt;TD ALIGN="LEFT"&gt;&lt;FONT SIZE=4&gt;CARC Secretery&lt;/FONT&gt;&lt;/TD&gt;&lt;TD ALIGN="LEFT"&gt;&lt;FONT SIZE=4&gt;&lt;BR&gt;&lt;/FONT&gt;&lt;/TD&gt;&lt;/TR&gt;</v>
      </c>
      <c r="R32" t="s">
        <v>23</v>
      </c>
      <c r="S32" t="str">
        <f t="shared" si="2"/>
        <v>&lt;TR&gt;&lt;TD HEIGHT="25" ALIGN="LEFT"&gt;&lt;FONT SIZE=4&gt; &lt;/FONT&gt;&lt;/TD&gt;&lt;TD ALIGN="LEFT"&gt;&lt;FONT SIZE=4&gt;Nelson&lt;/FONT&gt;&lt;/TD&gt;&lt;TD ALIGN="LEFT"&gt;&lt;FONT SIZE=4&gt;John&lt;/FONT&gt;&lt;/TD&gt;&lt;TD ALIGN="LEFT"&gt;&lt;FONT SIZE=4&gt;N7MLS&lt;/FONT&gt;&lt;/TD&gt;&lt;TD ALIGN="CENTER"&gt;&lt;FONT SIZE=4 COLOR="#000000"&gt;G&lt;/FONT&gt;&lt;/TD&gt;&lt;TD ALIGN="LEFT"&gt;&lt;FONT SIZE=4&gt;Yes&lt;/FONT&gt;&lt;/TD&gt;&lt;TD ALIGN="LEFT"&gt;&lt;FONT SIZE=4&gt;CARC Secretery&lt;/FONT&gt;&lt;/TD&gt;&lt;TD ALIGN="LEFT"&gt;&lt;FONT SIZE=3&gt;N7MLS@yahoo.com&lt;/FONT&gt;&lt;/TD&gt;&lt;TD ALIGN="LEFT"&gt;&lt;FONT SIZE=3&gt;&lt;/FONT&gt;&lt;/TD&gt;&lt;TD ALIGN="LEFT"&gt;&lt;FONT SIZE=3&gt;602-686-4243&lt;/FONT&gt;&lt;/TD&gt;&lt;TD ALIGN="LEFT"&gt;&lt;FONT SIZE=4&gt;&lt;BR&gt;&lt;/FONT&gt;&lt;/TD&gt;&lt;/TR&gt;</v>
      </c>
      <c r="T32" t="s">
        <v>23</v>
      </c>
    </row>
    <row r="33" spans="1:1024" x14ac:dyDescent="0.25">
      <c r="B33" t="s">
        <v>196</v>
      </c>
      <c r="C33" t="s">
        <v>185</v>
      </c>
      <c r="D33" t="s">
        <v>197</v>
      </c>
      <c r="E33" s="8" t="s">
        <v>12</v>
      </c>
      <c r="F33" s="18"/>
      <c r="I33" t="s">
        <v>189</v>
      </c>
      <c r="J33" s="2" t="s">
        <v>21</v>
      </c>
      <c r="K33" t="s">
        <v>22</v>
      </c>
      <c r="N33" t="str">
        <f t="shared" si="0"/>
        <v/>
      </c>
      <c r="Q33" t="str">
        <f t="shared" si="1"/>
        <v>&lt;TR&gt;&lt;TD HEIGHT="25" ALIGN="LEFT"&gt;&lt;BR&gt;&lt;/TD&gt;&lt;TD ALIGN="LEFT"&gt;&lt;FONT SIZE=4&gt;Nelson&lt;/FONT&gt;&lt;/TD&gt;&lt;TD ALIGN="LEFT"&gt;&lt;FONT SIZE=4&gt;Nancy&lt;/FONT&gt;&lt;/TD&gt;&lt;TD ALIGN="LEFT"&gt;&lt;FONT SIZE=4&gt;K7WKS&lt;/FONT&gt;&lt;/TD&gt;&lt;TD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33" t="s">
        <v>23</v>
      </c>
      <c r="S33" t="str">
        <f t="shared" si="2"/>
        <v>&lt;TR&gt;&lt;TD HEIGHT="25" ALIGN="LEFT"&gt;&lt;FONT SIZE=4&gt; &lt;/FONT&gt;&lt;/TD&gt;&lt;TD ALIGN="LEFT"&gt;&lt;FONT SIZE=4&gt;Nelson&lt;/FONT&gt;&lt;/TD&gt;&lt;TD ALIGN="LEFT"&gt;&lt;FONT SIZE=4&gt;Nancy&lt;/FONT&gt;&lt;/TD&gt;&lt;TD ALIGN="LEFT"&gt;&lt;FONT SIZE=4&gt;K7WKS&lt;/FONT&gt;&lt;/TD&gt;&lt;TD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SIZE=3&gt;&lt;/FONT&gt;&lt;/TD&gt;&lt;TD ALIGN="LEFT"&gt;&lt;FONT SIZE=3&gt;&lt;/FONT&gt;&lt;/TD&gt;&lt;TD ALIGN="LEFT"&gt;&lt;FONT SIZE=3&gt;&lt;/FONT&gt;&lt;/TD&gt;&lt;TD ALIGN="LEFT"&gt;&lt;FONT SIZE=4&gt;&lt;BR&gt;&lt;/FONT&gt;&lt;/TD&gt;&lt;/TR&gt;</v>
      </c>
      <c r="T33" t="s">
        <v>23</v>
      </c>
    </row>
    <row r="34" spans="1:1024" x14ac:dyDescent="0.25">
      <c r="B34" t="s">
        <v>198</v>
      </c>
      <c r="C34" t="s">
        <v>199</v>
      </c>
      <c r="D34" t="s">
        <v>200</v>
      </c>
      <c r="E34" s="8" t="s">
        <v>12</v>
      </c>
      <c r="F34" s="12" t="s">
        <v>201</v>
      </c>
      <c r="H34" t="s">
        <v>202</v>
      </c>
      <c r="I34" t="s">
        <v>203</v>
      </c>
      <c r="J34" s="2" t="s">
        <v>21</v>
      </c>
      <c r="K34" t="s">
        <v>22</v>
      </c>
      <c r="N34" t="str">
        <f t="shared" si="0"/>
        <v>Erv Perelstein &lt;eperelstein@yahoo.com&gt;</v>
      </c>
      <c r="Q34" t="str">
        <f t="shared" si="1"/>
        <v>&lt;TR&gt;&lt;TD HEIGHT="25" ALIGN="LEFT"&gt;&lt;BR&gt;&lt;/TD&gt;&lt;TD ALIGN="LEFT"&gt;&lt;FONT SIZE=4&gt;Perelstein&lt;/FONT&gt;&lt;/TD&gt;&lt;TD ALIGN="LEFT"&gt;&lt;FONT SIZE=4&gt;Erv&lt;/FONT&gt;&lt;/TD&gt;&lt;TD ALIGN="LEFT"&gt;&lt;FONT SIZE=4&gt;KE7QFI&lt;/FONT&gt;&lt;/TD&gt;&lt;TD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34" t="s">
        <v>23</v>
      </c>
      <c r="S34" t="str">
        <f t="shared" si="2"/>
        <v>&lt;TR&gt;&lt;TD HEIGHT="25" ALIGN="LEFT"&gt;&lt;FONT SIZE=4&gt; &lt;/FONT&gt;&lt;/TD&gt;&lt;TD ALIGN="LEFT"&gt;&lt;FONT SIZE=4&gt;Perelstein&lt;/FONT&gt;&lt;/TD&gt;&lt;TD ALIGN="LEFT"&gt;&lt;FONT SIZE=4&gt;Erv&lt;/FONT&gt;&lt;/TD&gt;&lt;TD ALIGN="LEFT"&gt;&lt;FONT SIZE=4&gt;KE7QFI&lt;/FONT&gt;&lt;/TD&gt;&lt;TD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SIZE=3&gt;eperelstein@yahoo.com&lt;/FONT&gt;&lt;/TD&gt;&lt;TD ALIGN="LEFT"&gt;&lt;FONT SIZE=3&gt;&lt;/FONT&gt;&lt;/TD&gt;&lt;TD ALIGN="LEFT"&gt;&lt;FONT SIZE=3&gt;719-659-6298&lt;/FONT&gt;&lt;/TD&gt;&lt;TD ALIGN="LEFT"&gt;&lt;FONT SIZE=4&gt;&lt;BR&gt;&lt;/FONT&gt;&lt;/TD&gt;&lt;/TR&gt;</v>
      </c>
      <c r="T34" t="s">
        <v>23</v>
      </c>
    </row>
    <row r="35" spans="1:1024" x14ac:dyDescent="0.25">
      <c r="B35" s="14" t="s">
        <v>204</v>
      </c>
      <c r="C35" s="14" t="s">
        <v>205</v>
      </c>
      <c r="D35" s="14" t="s">
        <v>74</v>
      </c>
      <c r="E35" s="8" t="s">
        <v>12</v>
      </c>
      <c r="F35" s="12" t="s">
        <v>206</v>
      </c>
      <c r="G35" s="14"/>
      <c r="H35" t="s">
        <v>207</v>
      </c>
      <c r="I35" s="14" t="s">
        <v>208</v>
      </c>
      <c r="J35" s="2" t="s">
        <v>37</v>
      </c>
      <c r="K35" t="s">
        <v>22</v>
      </c>
      <c r="N35" t="str">
        <f t="shared" si="0"/>
        <v>Bob Pestolesi &lt;bpesto@outlook.com&gt;</v>
      </c>
      <c r="Q35" t="str">
        <f t="shared" si="1"/>
        <v>&lt;TR&gt;&lt;TD HEIGHT="25" ALIGN="LEFT"&gt;&lt;BR&gt;&lt;/TD&gt;&lt;TD ALIGN="LEFT"&gt;&lt;FONT SIZE=4&gt;Pestolesi&lt;/FONT&gt;&lt;/TD&gt;&lt;TD ALIGN="LEFT"&gt;&lt;FONT SIZE=4&gt;Bob&lt;/FONT&gt;&lt;/TD&gt;&lt;TD ALIGN="LEFT"&gt;&lt;FONT SIZE=4&gt;KE6GYD&lt;/FONT&gt;&lt;/TD&gt;&lt;TD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35" t="s">
        <v>23</v>
      </c>
      <c r="S35" t="str">
        <f t="shared" si="2"/>
        <v>&lt;TR&gt;&lt;TD HEIGHT="25" ALIGN="LEFT"&gt;&lt;FONT SIZE=4&gt; &lt;/FONT&gt;&lt;/TD&gt;&lt;TD ALIGN="LEFT"&gt;&lt;FONT SIZE=4&gt;Pestolesi&lt;/FONT&gt;&lt;/TD&gt;&lt;TD ALIGN="LEFT"&gt;&lt;FONT SIZE=4&gt;Bob&lt;/FONT&gt;&lt;/TD&gt;&lt;TD ALIGN="LEFT"&gt;&lt;FONT SIZE=4&gt;KE6GYD&lt;/FONT&gt;&lt;/TD&gt;&lt;TD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SIZE=3&gt;bpesto@outlook.com&lt;/FONT&gt;&lt;/TD&gt;&lt;TD ALIGN="LEFT"&gt;&lt;FONT SIZE=3&gt;&lt;/FONT&gt;&lt;/TD&gt;&lt;TD ALIGN="LEFT"&gt;&lt;FONT SIZE=3&gt;949-697-4982&lt;/FONT&gt;&lt;/TD&gt;&lt;TD ALIGN="LEFT"&gt;&lt;FONT SIZE=4&gt;&lt;BR&gt;&lt;/FONT&gt;&lt;/TD&gt;&lt;/TR&gt;</v>
      </c>
      <c r="T35" t="s">
        <v>23</v>
      </c>
    </row>
    <row r="36" spans="1:1024" x14ac:dyDescent="0.25">
      <c r="B36" s="14" t="s">
        <v>209</v>
      </c>
      <c r="C36" s="14" t="s">
        <v>205</v>
      </c>
      <c r="D36" s="14" t="s">
        <v>210</v>
      </c>
      <c r="E36" s="8" t="s">
        <v>12</v>
      </c>
      <c r="F36" s="12"/>
      <c r="G36" s="14"/>
      <c r="I36" s="14" t="s">
        <v>208</v>
      </c>
      <c r="J36" s="2" t="s">
        <v>58</v>
      </c>
      <c r="K36" t="s">
        <v>22</v>
      </c>
      <c r="N36" t="str">
        <f t="shared" si="0"/>
        <v/>
      </c>
      <c r="Q36" t="str">
        <f t="shared" si="1"/>
        <v>&lt;TR&gt;&lt;TD HEIGHT="25" ALIGN="LEFT"&gt;&lt;BR&gt;&lt;/TD&gt;&lt;TD ALIGN="LEFT"&gt;&lt;FONT SIZE=4&gt;Pestolesi&lt;/FONT&gt;&lt;/TD&gt;&lt;TD ALIGN="LEFT"&gt;&lt;FONT SIZE=4&gt;Lissa&lt;/FONT&gt;&lt;/TD&gt;&lt;TD ALIGN="LEFT"&gt;&lt;FONT SIZE=4&gt;KE6OOK&lt;/FONT&gt;&lt;/TD&gt;&lt;TD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36" t="s">
        <v>23</v>
      </c>
      <c r="S36" t="str">
        <f t="shared" si="2"/>
        <v>&lt;TR&gt;&lt;TD HEIGHT="25" ALIGN="LEFT"&gt;&lt;FONT SIZE=4&gt; &lt;/FONT&gt;&lt;/TD&gt;&lt;TD ALIGN="LEFT"&gt;&lt;FONT SIZE=4&gt;Pestolesi&lt;/FONT&gt;&lt;/TD&gt;&lt;TD ALIGN="LEFT"&gt;&lt;FONT SIZE=4&gt;Lissa&lt;/FONT&gt;&lt;/TD&gt;&lt;TD ALIGN="LEFT"&gt;&lt;FONT SIZE=4&gt;KE6OOK&lt;/FONT&gt;&lt;/TD&gt;&lt;TD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SIZE=3&gt;&lt;/FONT&gt;&lt;/TD&gt;&lt;TD ALIGN="LEFT"&gt;&lt;FONT SIZE=3&gt;&lt;/FONT&gt;&lt;/TD&gt;&lt;TD ALIGN="LEFT"&gt;&lt;FONT SIZE=3&gt;&lt;/FONT&gt;&lt;/TD&gt;&lt;TD ALIGN="LEFT"&gt;&lt;FONT SIZE=4&gt;&lt;BR&gt;&lt;/FONT&gt;&lt;/TD&gt;&lt;/TR&gt;</v>
      </c>
      <c r="T36" t="s">
        <v>23</v>
      </c>
    </row>
    <row r="37" spans="1:1024" x14ac:dyDescent="0.25">
      <c r="C37" t="s">
        <v>211</v>
      </c>
      <c r="D37" t="s">
        <v>212</v>
      </c>
      <c r="E37" s="8" t="s">
        <v>12</v>
      </c>
      <c r="F37" s="12"/>
      <c r="G37" t="s">
        <v>213</v>
      </c>
      <c r="I37" t="s">
        <v>214</v>
      </c>
      <c r="K37" s="2"/>
      <c r="N37" t="str">
        <f t="shared" si="0"/>
        <v/>
      </c>
      <c r="Q37" t="str">
        <f t="shared" si="1"/>
        <v>&lt;TR&gt;&lt;TD HEIGHT="25" ALIGN="LEFT"&gt;&lt;BR&gt;&lt;/TD&gt;&lt;TD ALIGN="LEFT"&gt;&lt;FONT SIZE=4&gt;Phebus&lt;/FONT&gt;&lt;/TD&gt;&lt;TD ALIGN="LEFT"&gt;&lt;FONT SIZE=4&gt;Karen&lt;/FONT&gt;&lt;/TD&gt;&lt;TD ALIGN="LEFT"&gt;&lt;FONT SIZE=4&gt;&lt;/FONT&gt;&lt;/TD&gt;&lt;TD ALIGN="CENTER"&gt;&lt;FONT SIZE=4 COLOR="#000000"&gt;&lt;/FONT&gt;&lt;/TD&gt;&lt;TD ALIGN="LEFT"&gt;&lt;FONT SIZE=4&gt;&lt;/FONT&gt;&lt;/TD&gt;&lt;TD ALIGN="LEFT"&gt;&lt;FONT SIZE=4&gt;&lt;/FONT&gt;&lt;/TD&gt;&lt;TD ALIGN="LEFT"&gt;&lt;FONT SIZE=4&gt;&lt;BR&gt;&lt;/FONT&gt;&lt;/TD&gt;&lt;/TR&gt;</v>
      </c>
      <c r="R37" t="s">
        <v>23</v>
      </c>
      <c r="S37" t="str">
        <f t="shared" si="2"/>
        <v>&lt;TR&gt;&lt;TD HEIGHT="25" ALIGN="LEFT"&gt;&lt;FONT SIZE=4&gt; &lt;/FONT&gt;&lt;/TD&gt;&lt;TD ALIGN="LEFT"&gt;&lt;FONT SIZE=4&gt;Phebus&lt;/FONT&gt;&lt;/TD&gt;&lt;TD ALIGN="LEFT"&gt;&lt;FONT SIZE=4&gt;Karen&lt;/FONT&gt;&lt;/TD&gt;&lt;TD ALIGN="LEFT"&gt;&lt;FONT SIZE=4&gt;&lt;/FONT&gt;&lt;/TD&gt;&lt;TD ALIGN="CENTER"&gt;&lt;FONT SIZE=4 COLOR="#000000"&gt;&lt;/FONT&gt;&lt;/TD&gt;&lt;TD ALIGN="LEFT"&gt;&lt;FONT SIZE=4&gt;&lt;/FONT&gt;&lt;/TD&gt;&lt;TD ALIGN="LEFT"&gt;&lt;FONT SIZE=4&gt;&lt;/FONT&gt;&lt;/TD&gt;&lt;TD ALIGN="LEFT"&gt;&lt;FONT SIZE=3&gt;&lt;/FONT&gt;&lt;/TD&gt;&lt;TD ALIGN="LEFT"&gt;&lt;FONT SIZE=3&gt;317-432-0436&lt;/FONT&gt;&lt;/TD&gt;&lt;TD ALIGN="LEFT"&gt;&lt;FONT SIZE=3&gt;&lt;/FONT&gt;&lt;/TD&gt;&lt;TD ALIGN="LEFT"&gt;&lt;FONT SIZE=4&gt;&lt;BR&gt;&lt;/FONT&gt;&lt;/TD&gt;&lt;/TR&gt;</v>
      </c>
      <c r="T37" t="s">
        <v>23</v>
      </c>
    </row>
    <row r="38" spans="1:1024" x14ac:dyDescent="0.25">
      <c r="B38" t="s">
        <v>215</v>
      </c>
      <c r="C38" t="s">
        <v>211</v>
      </c>
      <c r="D38" t="s">
        <v>15</v>
      </c>
      <c r="E38" s="8" t="s">
        <v>12</v>
      </c>
      <c r="F38" s="12" t="s">
        <v>216</v>
      </c>
      <c r="G38" t="s">
        <v>213</v>
      </c>
      <c r="I38" t="s">
        <v>214</v>
      </c>
      <c r="J38" s="2" t="s">
        <v>21</v>
      </c>
      <c r="K38" t="s">
        <v>22</v>
      </c>
      <c r="N38" t="str">
        <f t="shared" si="0"/>
        <v>Lee Phebus &lt;KF7YRS@aol.com&gt;</v>
      </c>
      <c r="Q38" t="str">
        <f t="shared" si="1"/>
        <v>&lt;TR&gt;&lt;TD HEIGHT="25" ALIGN="LEFT"&gt;&lt;BR&gt;&lt;/TD&gt;&lt;TD ALIGN="LEFT"&gt;&lt;FONT SIZE=4&gt;Phebus&lt;/FONT&gt;&lt;/TD&gt;&lt;TD ALIGN="LEFT"&gt;&lt;FONT SIZE=4&gt;Lee&lt;/FONT&gt;&lt;/TD&gt;&lt;TD ALIGN="LEFT"&gt;&lt;FONT SIZE=4&gt;KF7YRS&lt;/FONT&gt;&lt;/TD&gt;&lt;TD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38" t="s">
        <v>23</v>
      </c>
      <c r="S38" t="str">
        <f t="shared" si="2"/>
        <v>&lt;TR&gt;&lt;TD HEIGHT="25" ALIGN="LEFT"&gt;&lt;FONT SIZE=4&gt; &lt;/FONT&gt;&lt;/TD&gt;&lt;TD ALIGN="LEFT"&gt;&lt;FONT SIZE=4&gt;Phebus&lt;/FONT&gt;&lt;/TD&gt;&lt;TD ALIGN="LEFT"&gt;&lt;FONT SIZE=4&gt;Lee&lt;/FONT&gt;&lt;/TD&gt;&lt;TD ALIGN="LEFT"&gt;&lt;FONT SIZE=4&gt;KF7YRS&lt;/FONT&gt;&lt;/TD&gt;&lt;TD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SIZE=3&gt;KF7YRS@aol.com&lt;/FONT&gt;&lt;/TD&gt;&lt;TD ALIGN="LEFT"&gt;&lt;FONT SIZE=3&gt;317-432-0436&lt;/FONT&gt;&lt;/TD&gt;&lt;TD ALIGN="LEFT"&gt;&lt;FONT SIZE=3&gt;&lt;/FONT&gt;&lt;/TD&gt;&lt;TD ALIGN="LEFT"&gt;&lt;FONT SIZE=4&gt;&lt;BR&gt;&lt;/FONT&gt;&lt;/TD&gt;&lt;/TR&gt;</v>
      </c>
      <c r="T38" t="s">
        <v>23</v>
      </c>
    </row>
    <row r="39" spans="1:1024" x14ac:dyDescent="0.25">
      <c r="B39" t="s">
        <v>217</v>
      </c>
      <c r="C39" t="s">
        <v>218</v>
      </c>
      <c r="D39" t="s">
        <v>219</v>
      </c>
      <c r="E39" s="1" t="s">
        <v>12</v>
      </c>
      <c r="F39" s="9" t="s">
        <v>220</v>
      </c>
      <c r="G39" t="s">
        <v>221</v>
      </c>
      <c r="I39" t="s">
        <v>222</v>
      </c>
      <c r="J39" s="2" t="s">
        <v>37</v>
      </c>
      <c r="K39" t="s">
        <v>22</v>
      </c>
      <c r="N39" t="str">
        <f t="shared" si="0"/>
        <v>Kevin Rogers &lt;WA7GGB@outlook.com&gt;</v>
      </c>
      <c r="Q39" t="str">
        <f t="shared" si="1"/>
        <v>&lt;TR&gt;&lt;TD HEIGHT="25" ALIGN="LEFT"&gt;&lt;BR&gt;&lt;/TD&gt;&lt;TD ALIGN="LEFT"&gt;&lt;FONT SIZE=4&gt;Rogers&lt;/FONT&gt;&lt;/TD&gt;&lt;TD ALIGN="LEFT"&gt;&lt;FONT SIZE=4&gt;Kevin&lt;/FONT&gt;&lt;/TD&gt;&lt;TD ALIGN="LEFT"&gt;&lt;FONT SIZE=4&gt;WA7GGB&lt;/FONT&gt;&lt;/TD&gt;&lt;TD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39" t="s">
        <v>23</v>
      </c>
      <c r="S39" t="str">
        <f t="shared" si="2"/>
        <v>&lt;TR&gt;&lt;TD HEIGHT="25" ALIGN="LEFT"&gt;&lt;FONT SIZE=4&gt; &lt;/FONT&gt;&lt;/TD&gt;&lt;TD ALIGN="LEFT"&gt;&lt;FONT SIZE=4&gt;Rogers&lt;/FONT&gt;&lt;/TD&gt;&lt;TD ALIGN="LEFT"&gt;&lt;FONT SIZE=4&gt;Kevin&lt;/FONT&gt;&lt;/TD&gt;&lt;TD ALIGN="LEFT"&gt;&lt;FONT SIZE=4&gt;WA7GGB&lt;/FONT&gt;&lt;/TD&gt;&lt;TD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SIZE=3&gt;WA7GGB@outlook.com&lt;/FONT&gt;&lt;/TD&gt;&lt;TD ALIGN="LEFT"&gt;&lt;FONT SIZE=3&gt;623-734-7669&lt;/FONT&gt;&lt;/TD&gt;&lt;TD ALIGN="LEFT"&gt;&lt;FONT SIZE=3&gt;&lt;/FONT&gt;&lt;/TD&gt;&lt;TD ALIGN="LEFT"&gt;&lt;FONT SIZE=4&gt;&lt;BR&gt;&lt;/FONT&gt;&lt;/TD&gt;&lt;/TR&gt;</v>
      </c>
      <c r="T39" t="s">
        <v>23</v>
      </c>
    </row>
    <row r="40" spans="1:1024" x14ac:dyDescent="0.25">
      <c r="B40" t="s">
        <v>223</v>
      </c>
      <c r="C40" t="s">
        <v>224</v>
      </c>
      <c r="D40" t="s">
        <v>225</v>
      </c>
      <c r="E40" s="8" t="s">
        <v>12</v>
      </c>
      <c r="F40" s="19" t="s">
        <v>226</v>
      </c>
      <c r="G40" t="s">
        <v>227</v>
      </c>
      <c r="H40" t="s">
        <v>228</v>
      </c>
      <c r="I40" t="s">
        <v>229</v>
      </c>
      <c r="J40" s="2" t="s">
        <v>21</v>
      </c>
      <c r="K40" t="s">
        <v>22</v>
      </c>
      <c r="N40" t="str">
        <f t="shared" si="0"/>
        <v>Keith Schlottman &lt;keith@kr7rk.com&gt;</v>
      </c>
      <c r="Q40" t="str">
        <f t="shared" si="1"/>
        <v>&lt;TR&gt;&lt;TD HEIGHT="25" ALIGN="LEFT"&gt;&lt;BR&gt;&lt;/TD&gt;&lt;TD ALIGN="LEFT"&gt;&lt;FONT SIZE=4&gt;Schlottman&lt;/FONT&gt;&lt;/TD&gt;&lt;TD ALIGN="LEFT"&gt;&lt;FONT SIZE=4&gt;Keith&lt;/FONT&gt;&lt;/TD&gt;&lt;TD ALIGN="LEFT"&gt;&lt;FONT SIZE=4&gt;KR7RK&lt;/FONT&gt;&lt;/TD&gt;&lt;TD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40" t="s">
        <v>23</v>
      </c>
      <c r="S40" t="str">
        <f t="shared" si="2"/>
        <v>&lt;TR&gt;&lt;TD HEIGHT="25" ALIGN="LEFT"&gt;&lt;FONT SIZE=4&gt; &lt;/FONT&gt;&lt;/TD&gt;&lt;TD ALIGN="LEFT"&gt;&lt;FONT SIZE=4&gt;Schlottman&lt;/FONT&gt;&lt;/TD&gt;&lt;TD ALIGN="LEFT"&gt;&lt;FONT SIZE=4&gt;Keith&lt;/FONT&gt;&lt;/TD&gt;&lt;TD ALIGN="LEFT"&gt;&lt;FONT SIZE=4&gt;KR7RK&lt;/FONT&gt;&lt;/TD&gt;&lt;TD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SIZE=3&gt;keith@kr7rk.com&lt;/FONT&gt;&lt;/TD&gt;&lt;TD ALIGN="LEFT"&gt;&lt;FONT SIZE=3&gt;520-250-1560&lt;/FONT&gt;&lt;/TD&gt;&lt;TD ALIGN="LEFT"&gt;&lt;FONT SIZE=3&gt;520-298-8488&lt;/FONT&gt;&lt;/TD&gt;&lt;TD ALIGN="LEFT"&gt;&lt;FONT SIZE=4&gt;&lt;BR&gt;&lt;/FONT&gt;&lt;/TD&gt;&lt;/TR&gt;</v>
      </c>
      <c r="T40" t="s">
        <v>23</v>
      </c>
    </row>
    <row r="41" spans="1:1024" ht="16.350000000000001" customHeight="1" x14ac:dyDescent="0.25">
      <c r="B41" t="s">
        <v>230</v>
      </c>
      <c r="C41" t="s">
        <v>231</v>
      </c>
      <c r="D41" t="s">
        <v>232</v>
      </c>
      <c r="E41" s="8" t="s">
        <v>12</v>
      </c>
      <c r="F41" s="11" t="s">
        <v>233</v>
      </c>
      <c r="G41" t="s">
        <v>234</v>
      </c>
      <c r="H41" t="s">
        <v>235</v>
      </c>
      <c r="I41" t="s">
        <v>236</v>
      </c>
      <c r="J41" s="2" t="s">
        <v>21</v>
      </c>
      <c r="K41" t="s">
        <v>22</v>
      </c>
      <c r="L41" t="s">
        <v>237</v>
      </c>
      <c r="N41" t="str">
        <f t="shared" si="0"/>
        <v>Daniel Shearer &lt;danflg201@npgcable.com&gt;</v>
      </c>
      <c r="Q41" t="str">
        <f t="shared" si="1"/>
        <v>&lt;TR&gt;&lt;TD HEIGHT="25" ALIGN="LEFT"&gt;&lt;BR&gt;&lt;/TD&gt;&lt;TD ALIGN="LEFT"&gt;&lt;FONT SIZE=4&gt;Shearer&lt;/FONT&gt;&lt;/TD&gt;&lt;TD ALIGN="LEFT"&gt;&lt;FONT SIZE=4&gt;Daniel&lt;/FONT&gt;&lt;/TD&gt;&lt;TD ALIGN="LEFT"&gt;&lt;FONT SIZE=4&gt;N7YIQ&lt;/FONT&gt;&lt;/TD&gt;&lt;TD ALIGN="CENTER"&gt;&lt;FONT SIZE=4 COLOR="#000000"&gt;E&lt;/FONT&gt;&lt;/TD&gt;&lt;TD ALIGN="LEFT"&gt;&lt;FONT SIZE=4&gt;Yes&lt;/FONT&gt;&lt;/TD&gt;&lt;TD ALIGN="LEFT"&gt;&lt;FONT SIZE=4&gt;PIO&lt;/FONT&gt;&lt;/TD&gt;&lt;TD ALIGN="LEFT"&gt;&lt;FONT SIZE=4&gt;&lt;BR&gt;&lt;/FONT&gt;&lt;/TD&gt;&lt;/TR&gt;</v>
      </c>
      <c r="R41" t="s">
        <v>23</v>
      </c>
      <c r="S41" t="str">
        <f t="shared" si="2"/>
        <v>&lt;TR&gt;&lt;TD HEIGHT="25" ALIGN="LEFT"&gt;&lt;FONT SIZE=4&gt; &lt;/FONT&gt;&lt;/TD&gt;&lt;TD ALIGN="LEFT"&gt;&lt;FONT SIZE=4&gt;Shearer&lt;/FONT&gt;&lt;/TD&gt;&lt;TD ALIGN="LEFT"&gt;&lt;FONT SIZE=4&gt;Daniel&lt;/FONT&gt;&lt;/TD&gt;&lt;TD ALIGN="LEFT"&gt;&lt;FONT SIZE=4&gt;N7YIQ&lt;/FONT&gt;&lt;/TD&gt;&lt;TD ALIGN="CENTER"&gt;&lt;FONT SIZE=4 COLOR="#000000"&gt;E&lt;/FONT&gt;&lt;/TD&gt;&lt;TD ALIGN="LEFT"&gt;&lt;FONT SIZE=4&gt;Yes&lt;/FONT&gt;&lt;/TD&gt;&lt;TD ALIGN="LEFT"&gt;&lt;FONT SIZE=4&gt;PIO&lt;/FONT&gt;&lt;/TD&gt;&lt;TD ALIGN="LEFT"&gt;&lt;FONT SIZE=3&gt;danflg201@npgcable.com&lt;/FONT&gt;&lt;/TD&gt;&lt;TD ALIGN="LEFT"&gt;&lt;FONT SIZE=3&gt;525-3711&lt;/FONT&gt;&lt;/TD&gt;&lt;TD ALIGN="LEFT"&gt;&lt;FONT SIZE=3&gt;606-6909&lt;/FONT&gt;&lt;/TD&gt;&lt;TD ALIGN="LEFT"&gt;&lt;FONT SIZE=4&gt;&lt;BR&gt;&lt;/FONT&gt;&lt;/TD&gt;&lt;/TR&gt;</v>
      </c>
      <c r="T41" t="s">
        <v>23</v>
      </c>
    </row>
    <row r="42" spans="1:1024" x14ac:dyDescent="0.25">
      <c r="B42" s="7" t="s">
        <v>238</v>
      </c>
      <c r="C42" t="s">
        <v>239</v>
      </c>
      <c r="D42" t="s">
        <v>240</v>
      </c>
      <c r="E42" s="8" t="s">
        <v>12</v>
      </c>
      <c r="F42" s="9" t="s">
        <v>241</v>
      </c>
      <c r="G42" s="20" t="s">
        <v>242</v>
      </c>
      <c r="H42" s="20" t="s">
        <v>243</v>
      </c>
      <c r="J42" s="2" t="s">
        <v>21</v>
      </c>
      <c r="N42" t="str">
        <f t="shared" si="0"/>
        <v>Al  Simmons &lt;ab6vo@pacbell.net&gt;</v>
      </c>
      <c r="Q42" t="str">
        <f t="shared" si="1"/>
        <v>&lt;TR&gt;&lt;TD HEIGHT="25" ALIGN="LEFT"&gt;&lt;BR&gt;&lt;/TD&gt;&lt;TD ALIGN="LEFT"&gt;&lt;FONT SIZE=4&gt;Simmons&lt;/FONT&gt;&lt;/TD&gt;&lt;TD ALIGN="LEFT"&gt;&lt;FONT SIZE=4&gt;Al &lt;/FONT&gt;&lt;/TD&gt;&lt;TD ALIGN="LEFT"&gt;&lt;FONT SIZE=4&gt;AB6VO&lt;/FONT&gt;&lt;/TD&gt;&lt;TD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42" t="s">
        <v>23</v>
      </c>
      <c r="S42" t="str">
        <f t="shared" si="2"/>
        <v>&lt;TR&gt;&lt;TD HEIGHT="25" ALIGN="LEFT"&gt;&lt;FONT SIZE=4&gt; &lt;/FONT&gt;&lt;/TD&gt;&lt;TD ALIGN="LEFT"&gt;&lt;FONT SIZE=4&gt;Simmons&lt;/FONT&gt;&lt;/TD&gt;&lt;TD ALIGN="LEFT"&gt;&lt;FONT SIZE=4&gt;Al &lt;/FONT&gt;&lt;/TD&gt;&lt;TD ALIGN="LEFT"&gt;&lt;FONT SIZE=4&gt;AB6VO&lt;/FONT&gt;&lt;/TD&gt;&lt;TD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SIZE=3&gt;ab6vo@pacbell.net&lt;/FONT&gt;&lt;/TD&gt;&lt;TD ALIGN="LEFT"&gt;&lt;FONT SIZE=3&gt;520-201-1826&lt;/FONT&gt;&lt;/TD&gt;&lt;TD ALIGN="LEFT"&gt;&lt;FONT SIZE=3&gt;310-200-1390&lt;/FONT&gt;&lt;/TD&gt;&lt;TD ALIGN="LEFT"&gt;&lt;FONT SIZE=4&gt;&lt;BR&gt;&lt;/FONT&gt;&lt;/TD&gt;&lt;/TR&gt;</v>
      </c>
      <c r="T42" t="s">
        <v>23</v>
      </c>
    </row>
    <row r="43" spans="1:1024" ht="14.1" customHeight="1" x14ac:dyDescent="0.25">
      <c r="B43" t="s">
        <v>244</v>
      </c>
      <c r="C43" t="s">
        <v>245</v>
      </c>
      <c r="D43" t="s">
        <v>54</v>
      </c>
      <c r="E43" s="8" t="s">
        <v>12</v>
      </c>
      <c r="F43" s="11" t="s">
        <v>246</v>
      </c>
      <c r="G43" t="s">
        <v>247</v>
      </c>
      <c r="H43" t="s">
        <v>247</v>
      </c>
      <c r="I43" s="21" t="s">
        <v>248</v>
      </c>
      <c r="J43" s="2" t="s">
        <v>21</v>
      </c>
      <c r="K43" s="22" t="s">
        <v>22</v>
      </c>
      <c r="N43" t="str">
        <f t="shared" si="0"/>
        <v>Bill Smith &lt;kq1s@arrl.net&gt;</v>
      </c>
      <c r="Q43" t="str">
        <f t="shared" si="1"/>
        <v>&lt;TR&gt;&lt;TD HEIGHT="25" ALIGN="LEFT"&gt;&lt;BR&gt;&lt;/TD&gt;&lt;TD ALIGN="LEFT"&gt;&lt;FONT SIZE=4&gt;Smith&lt;/FONT&gt;&lt;/TD&gt;&lt;TD ALIGN="LEFT"&gt;&lt;FONT SIZE=4&gt;Bill&lt;/FONT&gt;&lt;/TD&gt;&lt;TD ALIGN="LEFT"&gt;&lt;FONT SIZE=4&gt;KQ1S&lt;/FONT&gt;&lt;/TD&gt;&lt;TD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43" t="s">
        <v>23</v>
      </c>
      <c r="S43" t="str">
        <f t="shared" si="2"/>
        <v>&lt;TR&gt;&lt;TD HEIGHT="25" ALIGN="LEFT"&gt;&lt;FONT SIZE=4&gt; &lt;/FONT&gt;&lt;/TD&gt;&lt;TD ALIGN="LEFT"&gt;&lt;FONT SIZE=4&gt;Smith&lt;/FONT&gt;&lt;/TD&gt;&lt;TD ALIGN="LEFT"&gt;&lt;FONT SIZE=4&gt;Bill&lt;/FONT&gt;&lt;/TD&gt;&lt;TD ALIGN="LEFT"&gt;&lt;FONT SIZE=4&gt;KQ1S&lt;/FONT&gt;&lt;/TD&gt;&lt;TD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SIZE=3&gt;kq1s@arrl.net&lt;/FONT&gt;&lt;/TD&gt;&lt;TD ALIGN="LEFT"&gt;&lt;FONT SIZE=3&gt;928-853-8146&lt;/FONT&gt;&lt;/TD&gt;&lt;TD ALIGN="LEFT"&gt;&lt;FONT SIZE=3&gt;928-853-8146&lt;/FONT&gt;&lt;/TD&gt;&lt;TD ALIGN="LEFT"&gt;&lt;FONT SIZE=4&gt;&lt;BR&gt;&lt;/FONT&gt;&lt;/TD&gt;&lt;/TR&gt;</v>
      </c>
      <c r="T43" t="s">
        <v>23</v>
      </c>
    </row>
    <row r="44" spans="1:1024" ht="14.1" customHeight="1" x14ac:dyDescent="0.25">
      <c r="B44" t="s">
        <v>249</v>
      </c>
      <c r="C44" t="s">
        <v>245</v>
      </c>
      <c r="D44" t="s">
        <v>250</v>
      </c>
      <c r="E44" s="8" t="s">
        <v>12</v>
      </c>
      <c r="F44" s="11" t="s">
        <v>251</v>
      </c>
      <c r="G44" s="14" t="s">
        <v>252</v>
      </c>
      <c r="H44" s="14" t="s">
        <v>252</v>
      </c>
      <c r="I44" s="21" t="s">
        <v>248</v>
      </c>
      <c r="J44" s="2" t="s">
        <v>58</v>
      </c>
      <c r="N44" t="str">
        <f t="shared" si="0"/>
        <v>Julie Smith &lt;jubismith@gmail.com&gt;</v>
      </c>
      <c r="Q44" t="str">
        <f t="shared" si="1"/>
        <v>&lt;TR&gt;&lt;TD HEIGHT="25" ALIGN="LEFT"&gt;&lt;BR&gt;&lt;/TD&gt;&lt;TD ALIGN="LEFT"&gt;&lt;FONT SIZE=4&gt;Smith&lt;/FONT&gt;&lt;/TD&gt;&lt;TD ALIGN="LEFT"&gt;&lt;FONT SIZE=4&gt;Julie&lt;/FONT&gt;&lt;/TD&gt;&lt;TD ALIGN="LEFT"&gt;&lt;FONT SIZE=4&gt;KI7TNF&lt;/FONT&gt;&lt;/TD&gt;&lt;TD ALIGN="CENTER"&gt;&lt;FONT SIZE=4 COLOR="#000000"&gt;T&lt;/FONT&gt;&lt;/TD&gt;&lt;TD ALIGN="LEFT"&gt;&lt;FONT SIZE=4&gt;&lt;/FONT&gt;&lt;/TD&gt;&lt;TD ALIGN="LEFT"&gt;&lt;FONT SIZE=4&gt;&lt;/FONT&gt;&lt;/TD&gt;&lt;TD ALIGN="LEFT"&gt;&lt;FONT SIZE=4&gt;&lt;BR&gt;&lt;/FONT&gt;&lt;/TD&gt;&lt;/TR&gt;</v>
      </c>
      <c r="R44" t="s">
        <v>23</v>
      </c>
      <c r="S44" t="str">
        <f t="shared" si="2"/>
        <v>&lt;TR&gt;&lt;TD HEIGHT="25" ALIGN="LEFT"&gt;&lt;FONT SIZE=4&gt; &lt;/FONT&gt;&lt;/TD&gt;&lt;TD ALIGN="LEFT"&gt;&lt;FONT SIZE=4&gt;Smith&lt;/FONT&gt;&lt;/TD&gt;&lt;TD ALIGN="LEFT"&gt;&lt;FONT SIZE=4&gt;Julie&lt;/FONT&gt;&lt;/TD&gt;&lt;TD ALIGN="LEFT"&gt;&lt;FONT SIZE=4&gt;KI7TNF&lt;/FONT&gt;&lt;/TD&gt;&lt;TD ALIGN="CENTER"&gt;&lt;FONT SIZE=4 COLOR="#000000"&gt;T&lt;/FONT&gt;&lt;/TD&gt;&lt;TD ALIGN="LEFT"&gt;&lt;FONT SIZE=4&gt;&lt;/FONT&gt;&lt;/TD&gt;&lt;TD ALIGN="LEFT"&gt;&lt;FONT SIZE=4&gt;&lt;/FONT&gt;&lt;/TD&gt;&lt;TD ALIGN="LEFT"&gt;&lt;FONT SIZE=3&gt;jubismith@gmail.com&lt;/FONT&gt;&lt;/TD&gt;&lt;TD ALIGN="LEFT"&gt;&lt;FONT SIZE=3&gt;928-853-9634&lt;/FONT&gt;&lt;/TD&gt;&lt;TD ALIGN="LEFT"&gt;&lt;FONT SIZE=3&gt;928-853-9634&lt;/FONT&gt;&lt;/TD&gt;&lt;TD ALIGN="LEFT"&gt;&lt;FONT SIZE=4&gt;&lt;BR&gt;&lt;/FONT&gt;&lt;/TD&gt;&lt;/TR&gt;</v>
      </c>
      <c r="T44" t="s">
        <v>23</v>
      </c>
    </row>
    <row r="45" spans="1:1024" x14ac:dyDescent="0.25">
      <c r="A45" s="14" t="s">
        <v>12</v>
      </c>
      <c r="B45" t="s">
        <v>253</v>
      </c>
      <c r="C45" t="s">
        <v>254</v>
      </c>
      <c r="D45" t="s">
        <v>255</v>
      </c>
      <c r="E45" s="8" t="s">
        <v>12</v>
      </c>
      <c r="F45" s="9" t="s">
        <v>256</v>
      </c>
      <c r="G45" t="s">
        <v>257</v>
      </c>
      <c r="I45" s="23" t="s">
        <v>258</v>
      </c>
      <c r="J45" s="2" t="s">
        <v>21</v>
      </c>
      <c r="K45" t="s">
        <v>22</v>
      </c>
      <c r="N45" t="str">
        <f t="shared" si="0"/>
        <v>Arwin Sturnacle &lt;kb7cfv@arrl.net&gt;</v>
      </c>
      <c r="Q45" t="str">
        <f t="shared" si="1"/>
        <v>&lt;TR&gt;&lt;TD HEIGHT="25" ALIGN="LEFT"&gt;&lt;BR&gt;&lt;/TD&gt;&lt;TD ALIGN="LEFT"&gt;&lt;FONT SIZE=4&gt;Sturnacle&lt;/FONT&gt;&lt;/TD&gt;&lt;TD ALIGN="LEFT"&gt;&lt;FONT SIZE=4&gt;Arwin&lt;/FONT&gt;&lt;/TD&gt;&lt;TD ALIGN="LEFT"&gt;&lt;FONT SIZE=4&gt;KB7CFV&lt;/FONT&gt;&lt;/TD&gt;&lt;TD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45" t="s">
        <v>23</v>
      </c>
      <c r="S45" t="str">
        <f t="shared" si="2"/>
        <v>&lt;TR&gt;&lt;TD HEIGHT="25" ALIGN="LEFT"&gt;&lt;FONT SIZE=4&gt; &lt;/FONT&gt;&lt;/TD&gt;&lt;TD ALIGN="LEFT"&gt;&lt;FONT SIZE=4&gt;Sturnacle&lt;/FONT&gt;&lt;/TD&gt;&lt;TD ALIGN="LEFT"&gt;&lt;FONT SIZE=4&gt;Arwin&lt;/FONT&gt;&lt;/TD&gt;&lt;TD ALIGN="LEFT"&gt;&lt;FONT SIZE=4&gt;KB7CFV&lt;/FONT&gt;&lt;/TD&gt;&lt;TD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SIZE=3&gt;kb7cfv@arrl.net&lt;/FONT&gt;&lt;/TD&gt;&lt;TD ALIGN="LEFT"&gt;&lt;FONT SIZE=3&gt;928-535-3626&lt;/FONT&gt;&lt;/TD&gt;&lt;TD ALIGN="LEFT"&gt;&lt;FONT SIZE=3&gt;&lt;/FONT&gt;&lt;/TD&gt;&lt;TD ALIGN="LEFT"&gt;&lt;FONT SIZE=4&gt;&lt;BR&gt;&lt;/FONT&gt;&lt;/TD&gt;&lt;/TR&gt;</v>
      </c>
      <c r="T45" t="s">
        <v>23</v>
      </c>
    </row>
    <row r="46" spans="1:1024" x14ac:dyDescent="0.25">
      <c r="A46" s="14"/>
      <c r="C46" t="s">
        <v>254</v>
      </c>
      <c r="D46" t="s">
        <v>259</v>
      </c>
      <c r="E46" s="8" t="s">
        <v>12</v>
      </c>
      <c r="F46" s="11"/>
      <c r="G46" t="s">
        <v>257</v>
      </c>
      <c r="I46" s="23" t="s">
        <v>258</v>
      </c>
      <c r="N46" t="str">
        <f t="shared" si="0"/>
        <v/>
      </c>
      <c r="Q46" t="str">
        <f t="shared" si="1"/>
        <v>&lt;TR&gt;&lt;TD HEIGHT="25" ALIGN="LEFT"&gt;&lt;BR&gt;&lt;/TD&gt;&lt;TD ALIGN="LEFT"&gt;&lt;FONT SIZE=4&gt;Sturnacle&lt;/FONT&gt;&lt;/TD&gt;&lt;TD ALIGN="LEFT"&gt;&lt;FONT SIZE=4&gt;Melody&lt;/FONT&gt;&lt;/TD&gt;&lt;TD ALIGN="LEFT"&gt;&lt;FONT SIZE=4&gt;&lt;/FONT&gt;&lt;/TD&gt;&lt;TD ALIGN="CENTER"&gt;&lt;FONT SIZE=4 COLOR="#000000"&gt;&lt;/FONT&gt;&lt;/TD&gt;&lt;TD ALIGN="LEFT"&gt;&lt;FONT SIZE=4&gt;&lt;/FONT&gt;&lt;/TD&gt;&lt;TD ALIGN="LEFT"&gt;&lt;FONT SIZE=4&gt;&lt;/FONT&gt;&lt;/TD&gt;&lt;TD ALIGN="LEFT"&gt;&lt;FONT SIZE=4&gt;&lt;BR&gt;&lt;/FONT&gt;&lt;/TD&gt;&lt;/TR&gt;</v>
      </c>
      <c r="R46" t="s">
        <v>23</v>
      </c>
      <c r="S46" t="str">
        <f t="shared" si="2"/>
        <v>&lt;TR&gt;&lt;TD HEIGHT="25" ALIGN="LEFT"&gt;&lt;FONT SIZE=4&gt; &lt;/FONT&gt;&lt;/TD&gt;&lt;TD ALIGN="LEFT"&gt;&lt;FONT SIZE=4&gt;Sturnacle&lt;/FONT&gt;&lt;/TD&gt;&lt;TD ALIGN="LEFT"&gt;&lt;FONT SIZE=4&gt;Melody&lt;/FONT&gt;&lt;/TD&gt;&lt;TD ALIGN="LEFT"&gt;&lt;FONT SIZE=4&gt;&lt;/FONT&gt;&lt;/TD&gt;&lt;TD ALIGN="CENTER"&gt;&lt;FONT SIZE=4 COLOR="#000000"&gt;&lt;/FONT&gt;&lt;/TD&gt;&lt;TD ALIGN="LEFT"&gt;&lt;FONT SIZE=4&gt;&lt;/FONT&gt;&lt;/TD&gt;&lt;TD ALIGN="LEFT"&gt;&lt;FONT SIZE=4&gt;&lt;/FONT&gt;&lt;/TD&gt;&lt;TD ALIGN="LEFT"&gt;&lt;FONT SIZE=3&gt;&lt;/FONT&gt;&lt;/TD&gt;&lt;TD ALIGN="LEFT"&gt;&lt;FONT SIZE=3&gt;928-535-3626&lt;/FONT&gt;&lt;/TD&gt;&lt;TD ALIGN="LEFT"&gt;&lt;FONT SIZE=3&gt;&lt;/FONT&gt;&lt;/TD&gt;&lt;TD ALIGN="LEFT"&gt;&lt;FONT SIZE=4&gt;&lt;BR&gt;&lt;/FONT&gt;&lt;/TD&gt;&lt;/TR&gt;</v>
      </c>
      <c r="T46" t="s">
        <v>23</v>
      </c>
    </row>
    <row r="47" spans="1:1024" x14ac:dyDescent="0.25">
      <c r="B47" t="s">
        <v>260</v>
      </c>
      <c r="C47" t="s">
        <v>261</v>
      </c>
      <c r="D47" t="s">
        <v>262</v>
      </c>
      <c r="E47" s="8" t="s">
        <v>12</v>
      </c>
      <c r="F47" s="12" t="s">
        <v>263</v>
      </c>
      <c r="G47" t="s">
        <v>264</v>
      </c>
      <c r="I47" t="s">
        <v>265</v>
      </c>
      <c r="J47" s="2" t="s">
        <v>21</v>
      </c>
      <c r="K47" t="s">
        <v>22</v>
      </c>
      <c r="N47" t="str">
        <f t="shared" si="0"/>
        <v>Jim Valek &lt;TVandJV@verizon.net&gt;</v>
      </c>
      <c r="Q47" t="str">
        <f t="shared" si="1"/>
        <v>&lt;TR&gt;&lt;TD HEIGHT="25" ALIGN="LEFT"&gt;&lt;BR&gt;&lt;/TD&gt;&lt;TD ALIGN="LEFT"&gt;&lt;FONT SIZE=4&gt;Valek&lt;/FONT&gt;&lt;/TD&gt;&lt;TD ALIGN="LEFT"&gt;&lt;FONT SIZE=4&gt;Jim&lt;/FONT&gt;&lt;/TD&gt;&lt;TD ALIGN="LEFT"&gt;&lt;FONT SIZE=4&gt;WB6LBY&lt;/FONT&gt;&lt;/TD&gt;&lt;TD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47" t="s">
        <v>23</v>
      </c>
      <c r="S47" t="str">
        <f t="shared" si="2"/>
        <v>&lt;TR&gt;&lt;TD HEIGHT="25" ALIGN="LEFT"&gt;&lt;FONT SIZE=4&gt; &lt;/FONT&gt;&lt;/TD&gt;&lt;TD ALIGN="LEFT"&gt;&lt;FONT SIZE=4&gt;Valek&lt;/FONT&gt;&lt;/TD&gt;&lt;TD ALIGN="LEFT"&gt;&lt;FONT SIZE=4&gt;Jim&lt;/FONT&gt;&lt;/TD&gt;&lt;TD ALIGN="LEFT"&gt;&lt;FONT SIZE=4&gt;WB6LBY&lt;/FONT&gt;&lt;/TD&gt;&lt;TD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SIZE=3&gt;TVandJV@verizon.net&lt;/FONT&gt;&lt;/TD&gt;&lt;TD ALIGN="LEFT"&gt;&lt;FONT SIZE=3&gt;928-266-0668&lt;/FONT&gt;&lt;/TD&gt;&lt;TD ALIGN="LEFT"&gt;&lt;FONT SIZE=3&gt;&lt;/FONT&gt;&lt;/TD&gt;&lt;TD ALIGN="LEFT"&gt;&lt;FONT SIZE=4&gt;&lt;BR&gt;&lt;/FONT&gt;&lt;/TD&gt;&lt;/TR&gt;</v>
      </c>
      <c r="T47" t="s">
        <v>23</v>
      </c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AMH47" s="7"/>
      <c r="AMI47" s="7"/>
      <c r="AMJ47" s="7"/>
    </row>
    <row r="48" spans="1:1024" x14ac:dyDescent="0.25">
      <c r="B48" t="s">
        <v>266</v>
      </c>
      <c r="C48" t="s">
        <v>261</v>
      </c>
      <c r="D48" t="s">
        <v>267</v>
      </c>
      <c r="E48" s="8" t="s">
        <v>12</v>
      </c>
      <c r="F48" s="12" t="s">
        <v>263</v>
      </c>
      <c r="G48" t="s">
        <v>264</v>
      </c>
      <c r="I48" t="s">
        <v>265</v>
      </c>
      <c r="J48" s="2" t="s">
        <v>268</v>
      </c>
      <c r="K48" t="s">
        <v>22</v>
      </c>
      <c r="N48" t="str">
        <f t="shared" si="0"/>
        <v>Tina Valek &lt;TVandJV@verizon.net&gt;</v>
      </c>
      <c r="Q48" t="str">
        <f t="shared" si="1"/>
        <v>&lt;TR&gt;&lt;TD HEIGHT="25" ALIGN="LEFT"&gt;&lt;BR&gt;&lt;/TD&gt;&lt;TD ALIGN="LEFT"&gt;&lt;FONT SIZE=4&gt;Valek&lt;/FONT&gt;&lt;/TD&gt;&lt;TD ALIGN="LEFT"&gt;&lt;FONT SIZE=4&gt;Tina&lt;/FONT&gt;&lt;/TD&gt;&lt;TD ALIGN="LEFT"&gt;&lt;FONT SIZE=4&gt;KG6IB&lt;/FONT&gt;&lt;/TD&gt;&lt;TD ALIGN="CENTER"&gt;&lt;FONT SIZE=4 COLOR="#000000"&gt;A&lt;/FONT&gt;&lt;/TD&gt;&lt;TD ALIGN="LEFT"&gt;&lt;FONT SIZE=4&gt;Yes&lt;/FONT&gt;&lt;/TD&gt;&lt;TD ALIGN="LEFT"&gt;&lt;FONT SIZE=4&gt;&lt;/FONT&gt;&lt;/TD&gt;&lt;TD ALIGN="LEFT"&gt;&lt;FONT SIZE=4&gt;&lt;BR&gt;&lt;/FONT&gt;&lt;/TD&gt;&lt;/TR&gt;</v>
      </c>
      <c r="R48" t="s">
        <v>23</v>
      </c>
      <c r="S48" t="str">
        <f t="shared" si="2"/>
        <v>&lt;TR&gt;&lt;TD HEIGHT="25" ALIGN="LEFT"&gt;&lt;FONT SIZE=4&gt; &lt;/FONT&gt;&lt;/TD&gt;&lt;TD ALIGN="LEFT"&gt;&lt;FONT SIZE=4&gt;Valek&lt;/FONT&gt;&lt;/TD&gt;&lt;TD ALIGN="LEFT"&gt;&lt;FONT SIZE=4&gt;Tina&lt;/FONT&gt;&lt;/TD&gt;&lt;TD ALIGN="LEFT"&gt;&lt;FONT SIZE=4&gt;KG6IB&lt;/FONT&gt;&lt;/TD&gt;&lt;TD ALIGN="CENTER"&gt;&lt;FONT SIZE=4 COLOR="#000000"&gt;A&lt;/FONT&gt;&lt;/TD&gt;&lt;TD ALIGN="LEFT"&gt;&lt;FONT SIZE=4&gt;Yes&lt;/FONT&gt;&lt;/TD&gt;&lt;TD ALIGN="LEFT"&gt;&lt;FONT SIZE=4&gt;&lt;/FONT&gt;&lt;/TD&gt;&lt;TD ALIGN="LEFT"&gt;&lt;FONT SIZE=3&gt;TVandJV@verizon.net&lt;/FONT&gt;&lt;/TD&gt;&lt;TD ALIGN="LEFT"&gt;&lt;FONT SIZE=3&gt;928-266-0668&lt;/FONT&gt;&lt;/TD&gt;&lt;TD ALIGN="LEFT"&gt;&lt;FONT SIZE=3&gt;&lt;/FONT&gt;&lt;/TD&gt;&lt;TD ALIGN="LEFT"&gt;&lt;FONT SIZE=4&gt;&lt;BR&gt;&lt;/FONT&gt;&lt;/TD&gt;&lt;/TR&gt;</v>
      </c>
      <c r="T48" t="s">
        <v>23</v>
      </c>
    </row>
    <row r="49" spans="2:20" x14ac:dyDescent="0.25">
      <c r="B49" t="s">
        <v>358</v>
      </c>
      <c r="C49" t="s">
        <v>359</v>
      </c>
      <c r="D49" t="s">
        <v>340</v>
      </c>
      <c r="E49" s="8" t="s">
        <v>16</v>
      </c>
      <c r="F49" s="25" t="s">
        <v>364</v>
      </c>
      <c r="G49" t="s">
        <v>12</v>
      </c>
      <c r="H49" t="s">
        <v>360</v>
      </c>
      <c r="I49" s="23" t="s">
        <v>361</v>
      </c>
      <c r="J49" s="2" t="s">
        <v>37</v>
      </c>
      <c r="K49" t="s">
        <v>362</v>
      </c>
      <c r="Q49" t="str">
        <f t="shared" si="1"/>
        <v>&lt;TR&gt;&lt;TD HEIGHT="25" ALIGN="LEFT"&gt;&lt;BR&gt;&lt;/TD&gt;&lt;TD ALIGN="LEFT"&gt;&lt;FONT SIZE=4&gt;Whalan&lt;/FONT&gt;&lt;/TD&gt;&lt;TD ALIGN="LEFT"&gt;&lt;FONT SIZE=4&gt;Tom&lt;/FONT&gt;&lt;/TD&gt;&lt;TD ALIGN="LEFT"&gt;&lt;FONT SIZE=4&gt;KK7WAG&lt;/FONT&gt;&lt;/TD&gt;&lt;TD ALIGN="CENTER"&gt;&lt;FONT SIZE=4 COLOR="#000000"&gt;G&lt;/FONT&gt;&lt;/TD&gt;&lt;TD ALIGN="LEFT"&gt;&lt;FONT SIZE=4&gt;No&lt;/FONT&gt;&lt;/TD&gt;&lt;TD ALIGN="LEFT"&gt;&lt;FONT SIZE=4&gt;&lt;/FONT&gt;&lt;/TD&gt;&lt;TD ALIGN="LEFT"&gt;&lt;FONT SIZE=4&gt;&lt;BR&gt;&lt;/FONT&gt;&lt;/TD&gt;&lt;/TR&gt;</v>
      </c>
    </row>
    <row r="50" spans="2:20" x14ac:dyDescent="0.25">
      <c r="B50" t="s">
        <v>269</v>
      </c>
      <c r="C50" t="s">
        <v>270</v>
      </c>
      <c r="D50" t="s">
        <v>271</v>
      </c>
      <c r="E50" s="8" t="s">
        <v>12</v>
      </c>
      <c r="F50" s="12" t="s">
        <v>272</v>
      </c>
      <c r="G50" t="s">
        <v>273</v>
      </c>
      <c r="H50" t="s">
        <v>274</v>
      </c>
      <c r="I50" t="s">
        <v>275</v>
      </c>
      <c r="J50" s="2" t="s">
        <v>58</v>
      </c>
      <c r="N50" t="str">
        <f t="shared" si="0"/>
        <v>Lina Wallen &lt;lwallenflag@gmail.com&gt;</v>
      </c>
      <c r="Q50" t="str">
        <f t="shared" si="1"/>
        <v>&lt;TR&gt;&lt;TD HEIGHT="25" ALIGN="LEFT"&gt;&lt;BR&gt;&lt;/TD&gt;&lt;TD ALIGN="LEFT"&gt;&lt;FONT SIZE=4&gt;Wallen&lt;/FONT&gt;&lt;/TD&gt;&lt;TD ALIGN="LEFT"&gt;&lt;FONT SIZE=4&gt;Lina&lt;/FONT&gt;&lt;/TD&gt;&lt;TD ALIGN="LEFT"&gt;&lt;FONT SIZE=4&gt;KE7QFE&lt;/FONT&gt;&lt;/TD&gt;&lt;TD ALIGN="CENTER"&gt;&lt;FONT SIZE=4 COLOR="#000000"&gt;T&lt;/FONT&gt;&lt;/TD&gt;&lt;TD ALIGN="LEFT"&gt;&lt;FONT SIZE=4&gt;&lt;/FONT&gt;&lt;/TD&gt;&lt;TD ALIGN="LEFT"&gt;&lt;FONT SIZE=4&gt;&lt;/FONT&gt;&lt;/TD&gt;&lt;TD ALIGN="LEFT"&gt;&lt;FONT SIZE=4&gt;&lt;BR&gt;&lt;/FONT&gt;&lt;/TD&gt;&lt;/TR&gt;</v>
      </c>
      <c r="R50" t="s">
        <v>23</v>
      </c>
      <c r="S50" t="str">
        <f t="shared" si="2"/>
        <v>&lt;TR&gt;&lt;TD HEIGHT="25" ALIGN="LEFT"&gt;&lt;FONT SIZE=4&gt; &lt;/FONT&gt;&lt;/TD&gt;&lt;TD ALIGN="LEFT"&gt;&lt;FONT SIZE=4&gt;Wallen&lt;/FONT&gt;&lt;/TD&gt;&lt;TD ALIGN="LEFT"&gt;&lt;FONT SIZE=4&gt;Lina&lt;/FONT&gt;&lt;/TD&gt;&lt;TD ALIGN="LEFT"&gt;&lt;FONT SIZE=4&gt;KE7QFE&lt;/FONT&gt;&lt;/TD&gt;&lt;TD ALIGN="CENTER"&gt;&lt;FONT SIZE=4 COLOR="#000000"&gt;T&lt;/FONT&gt;&lt;/TD&gt;&lt;TD ALIGN="LEFT"&gt;&lt;FONT SIZE=4&gt;&lt;/FONT&gt;&lt;/TD&gt;&lt;TD ALIGN="LEFT"&gt;&lt;FONT SIZE=4&gt;&lt;/FONT&gt;&lt;/TD&gt;&lt;TD ALIGN="LEFT"&gt;&lt;FONT SIZE=3&gt;lwallenflag@gmail.com&lt;/FONT&gt;&lt;/TD&gt;&lt;TD ALIGN="LEFT"&gt;&lt;FONT SIZE=3&gt;779-1192&lt;/FONT&gt;&lt;/TD&gt;&lt;TD ALIGN="LEFT"&gt;&lt;FONT SIZE=3&gt;928-853-6603&lt;/FONT&gt;&lt;/TD&gt;&lt;TD ALIGN="LEFT"&gt;&lt;FONT SIZE=4&gt;&lt;BR&gt;&lt;/FONT&gt;&lt;/TD&gt;&lt;/TR&gt;</v>
      </c>
      <c r="T50" t="s">
        <v>23</v>
      </c>
    </row>
    <row r="51" spans="2:20" x14ac:dyDescent="0.25">
      <c r="B51" t="s">
        <v>276</v>
      </c>
      <c r="C51" t="s">
        <v>277</v>
      </c>
      <c r="D51" t="s">
        <v>278</v>
      </c>
      <c r="E51" s="5" t="s">
        <v>279</v>
      </c>
      <c r="F51" s="12"/>
      <c r="I51" t="s">
        <v>280</v>
      </c>
      <c r="J51" s="2" t="s">
        <v>37</v>
      </c>
      <c r="K51" s="2"/>
      <c r="L51" t="s">
        <v>51</v>
      </c>
      <c r="N51" t="str">
        <f t="shared" si="0"/>
        <v/>
      </c>
      <c r="Q51" t="str">
        <f t="shared" si="1"/>
        <v>&lt;TR&gt;&lt;TD HEIGHT="25" ALIGN="LEFT"&gt;&lt;BR&gt;&lt;/TD&gt;&lt;TD ALIGN="LEFT"&gt;&lt;FONT SIZE=4&gt;Williams&lt;/FONT&gt;&lt;/TD&gt;&lt;TD ALIGN="LEFT"&gt;&lt;FONT SIZE=4&gt;Fannie&lt;/FONT&gt;&lt;/TD&gt;&lt;TD ALIGN="LEFT"&gt;&lt;FONT SIZE=4&gt;WB7QAD&lt;/FONT&gt;&lt;/TD&gt;&lt;TD ALIGN="CENTER"&gt;&lt;FONT SIZE=4 COLOR="#000000"&gt;G&lt;/FONT&gt;&lt;/TD&gt;&lt;TD ALIGN="LEFT"&gt;&lt;FONT SIZE=4&gt;&lt;/FONT&gt;&lt;/TD&gt;&lt;TD ALIGN="LEFT"&gt;&lt;FONT SIZE=4&gt;Life Member&lt;/FONT&gt;&lt;/TD&gt;&lt;TD ALIGN="LEFT"&gt;&lt;FONT SIZE=4&gt;&lt;BR&gt;&lt;/FONT&gt;&lt;/TD&gt;&lt;/TR&gt;</v>
      </c>
      <c r="R51" t="s">
        <v>23</v>
      </c>
      <c r="S51" t="str">
        <f t="shared" si="2"/>
        <v>&lt;TR&gt;&lt;TD HEIGHT="25" ALIGN="LEFT"&gt;&lt;FONT SIZE=4&gt; LIFE&lt;/FONT&gt;&lt;/TD&gt;&lt;TD ALIGN="LEFT"&gt;&lt;FONT SIZE=4&gt;Williams&lt;/FONT&gt;&lt;/TD&gt;&lt;TD ALIGN="LEFT"&gt;&lt;FONT SIZE=4&gt;Fannie&lt;/FONT&gt;&lt;/TD&gt;&lt;TD ALIGN="LEFT"&gt;&lt;FONT SIZE=4&gt;WB7QAD&lt;/FONT&gt;&lt;/TD&gt;&lt;TD ALIGN="CENTER"&gt;&lt;FONT SIZE=4 COLOR="#000000"&gt;G&lt;/FONT&gt;&lt;/TD&gt;&lt;TD ALIGN="LEFT"&gt;&lt;FONT SIZE=4&gt;&lt;/FONT&gt;&lt;/TD&gt;&lt;TD ALIGN="LEFT"&gt;&lt;FONT SIZE=4&gt;Life Member&lt;/FONT&gt;&lt;/TD&gt;&lt;TD ALIGN="LEFT"&gt;&lt;FONT SIZE=3&gt;&lt;/FONT&gt;&lt;/TD&gt;&lt;TD ALIGN="LEFT"&gt;&lt;FONT SIZE=3&gt;&lt;/FONT&gt;&lt;/TD&gt;&lt;TD ALIGN="LEFT"&gt;&lt;FONT SIZE=3&gt;&lt;/FONT&gt;&lt;/TD&gt;&lt;TD ALIGN="LEFT"&gt;&lt;FONT SIZE=4&gt;&lt;BR&gt;&lt;/FONT&gt;&lt;/TD&gt;&lt;/TR&gt;</v>
      </c>
      <c r="T51" t="s">
        <v>23</v>
      </c>
    </row>
    <row r="52" spans="2:20" x14ac:dyDescent="0.25">
      <c r="E52"/>
      <c r="J52"/>
    </row>
    <row r="53" spans="2:20" x14ac:dyDescent="0.25">
      <c r="C53" t="s">
        <v>281</v>
      </c>
      <c r="E53" s="24">
        <f>COUNTIF(E4:E51,"*X*")+1</f>
        <v>2</v>
      </c>
      <c r="I53" s="2"/>
    </row>
    <row r="54" spans="2:20" x14ac:dyDescent="0.25">
      <c r="C54" t="s">
        <v>47</v>
      </c>
      <c r="E54" s="24">
        <f>COUNTIF(E4:E51,"*life*")</f>
        <v>2</v>
      </c>
      <c r="I54" s="2"/>
    </row>
    <row r="55" spans="2:20" x14ac:dyDescent="0.25">
      <c r="C55" t="s">
        <v>282</v>
      </c>
      <c r="E55" s="24">
        <f>E53+E54</f>
        <v>4</v>
      </c>
      <c r="I55" s="2"/>
    </row>
    <row r="56" spans="2:20" x14ac:dyDescent="0.25">
      <c r="Q56" t="s">
        <v>283</v>
      </c>
      <c r="R56" t="s">
        <v>284</v>
      </c>
      <c r="S56" s="6" t="s">
        <v>285</v>
      </c>
    </row>
    <row r="57" spans="2:20" x14ac:dyDescent="0.25">
      <c r="Q57" t="s">
        <v>286</v>
      </c>
      <c r="R57" t="s">
        <v>287</v>
      </c>
      <c r="S57" s="6" t="s">
        <v>288</v>
      </c>
    </row>
    <row r="59" spans="2:20" x14ac:dyDescent="0.25">
      <c r="Q59" t="s">
        <v>289</v>
      </c>
      <c r="R59" t="s">
        <v>290</v>
      </c>
      <c r="S59" s="6" t="s">
        <v>291</v>
      </c>
    </row>
    <row r="60" spans="2:20" x14ac:dyDescent="0.25">
      <c r="Q60" t="s">
        <v>292</v>
      </c>
      <c r="R60" t="s">
        <v>293</v>
      </c>
      <c r="S60" s="6" t="s">
        <v>294</v>
      </c>
    </row>
    <row r="61" spans="2:20" x14ac:dyDescent="0.25">
      <c r="Q61" t="s">
        <v>295</v>
      </c>
      <c r="R61" t="s">
        <v>296</v>
      </c>
      <c r="S61" s="6" t="s">
        <v>297</v>
      </c>
    </row>
    <row r="63" spans="2:20" x14ac:dyDescent="0.25">
      <c r="Q63" t="s">
        <v>298</v>
      </c>
      <c r="R63" t="s">
        <v>299</v>
      </c>
      <c r="S63" s="6" t="s">
        <v>300</v>
      </c>
    </row>
    <row r="64" spans="2:20" x14ac:dyDescent="0.25">
      <c r="Q64" t="s">
        <v>301</v>
      </c>
      <c r="R64" t="s">
        <v>302</v>
      </c>
      <c r="S64" s="6" t="s">
        <v>303</v>
      </c>
    </row>
  </sheetData>
  <hyperlinks>
    <hyperlink ref="F4" r:id="rId1" xr:uid="{00000000-0004-0000-0000-000000000000}"/>
    <hyperlink ref="F5" r:id="rId2" xr:uid="{00000000-0004-0000-0000-000001000000}"/>
    <hyperlink ref="F6" r:id="rId3" xr:uid="{00000000-0004-0000-0000-000002000000}"/>
    <hyperlink ref="F7" r:id="rId4" xr:uid="{00000000-0004-0000-0000-000003000000}"/>
    <hyperlink ref="F8" r:id="rId5" xr:uid="{00000000-0004-0000-0000-000004000000}"/>
    <hyperlink ref="F9" r:id="rId6" xr:uid="{00000000-0004-0000-0000-000005000000}"/>
    <hyperlink ref="F11" r:id="rId7" xr:uid="{00000000-0004-0000-0000-000006000000}"/>
    <hyperlink ref="F12" r:id="rId8" xr:uid="{00000000-0004-0000-0000-000007000000}"/>
    <hyperlink ref="F14" r:id="rId9" xr:uid="{00000000-0004-0000-0000-000008000000}"/>
    <hyperlink ref="F15" r:id="rId10" xr:uid="{00000000-0004-0000-0000-000009000000}"/>
    <hyperlink ref="F16" r:id="rId11" xr:uid="{00000000-0004-0000-0000-00000A000000}"/>
    <hyperlink ref="F17" r:id="rId12" xr:uid="{00000000-0004-0000-0000-00000B000000}"/>
    <hyperlink ref="F18" r:id="rId13" xr:uid="{00000000-0004-0000-0000-00000C000000}"/>
    <hyperlink ref="F19" r:id="rId14" xr:uid="{00000000-0004-0000-0000-00000D000000}"/>
    <hyperlink ref="F20" r:id="rId15" xr:uid="{00000000-0004-0000-0000-00000E000000}"/>
    <hyperlink ref="F21" r:id="rId16" xr:uid="{00000000-0004-0000-0000-00000F000000}"/>
    <hyperlink ref="F22" r:id="rId17" xr:uid="{00000000-0004-0000-0000-000010000000}"/>
    <hyperlink ref="F23" r:id="rId18" xr:uid="{00000000-0004-0000-0000-000011000000}"/>
    <hyperlink ref="F24" r:id="rId19" xr:uid="{00000000-0004-0000-0000-000012000000}"/>
    <hyperlink ref="F25" r:id="rId20" xr:uid="{00000000-0004-0000-0000-000013000000}"/>
    <hyperlink ref="F26" r:id="rId21" xr:uid="{00000000-0004-0000-0000-000014000000}"/>
    <hyperlink ref="F27" r:id="rId22" xr:uid="{00000000-0004-0000-0000-000015000000}"/>
    <hyperlink ref="F28" r:id="rId23" xr:uid="{00000000-0004-0000-0000-000016000000}"/>
    <hyperlink ref="F29" r:id="rId24" xr:uid="{00000000-0004-0000-0000-000017000000}"/>
    <hyperlink ref="F30" r:id="rId25" xr:uid="{00000000-0004-0000-0000-000018000000}"/>
    <hyperlink ref="F31" r:id="rId26" xr:uid="{00000000-0004-0000-0000-000019000000}"/>
    <hyperlink ref="F32" r:id="rId27" xr:uid="{00000000-0004-0000-0000-00001A000000}"/>
    <hyperlink ref="F34" r:id="rId28" xr:uid="{00000000-0004-0000-0000-00001B000000}"/>
    <hyperlink ref="F35" r:id="rId29" xr:uid="{00000000-0004-0000-0000-00001C000000}"/>
    <hyperlink ref="F39" r:id="rId30" xr:uid="{00000000-0004-0000-0000-00001D000000}"/>
    <hyperlink ref="F40" r:id="rId31" xr:uid="{00000000-0004-0000-0000-00001E000000}"/>
    <hyperlink ref="F41" r:id="rId32" xr:uid="{00000000-0004-0000-0000-00001F000000}"/>
    <hyperlink ref="F42" r:id="rId33" xr:uid="{00000000-0004-0000-0000-000020000000}"/>
    <hyperlink ref="F43" r:id="rId34" xr:uid="{00000000-0004-0000-0000-000021000000}"/>
    <hyperlink ref="F44" r:id="rId35" xr:uid="{00000000-0004-0000-0000-000022000000}"/>
    <hyperlink ref="F50" r:id="rId36" xr:uid="{00000000-0004-0000-0000-000023000000}"/>
    <hyperlink ref="F49" r:id="rId37" display="kk7wag@outlookcom" xr:uid="{00000000-0004-0000-0000-000024000000}"/>
    <hyperlink ref="F10" r:id="rId38" xr:uid="{00000000-0004-0000-0000-000025000000}"/>
  </hyperlink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  <drawing r:id="rId3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72"/>
  <sheetViews>
    <sheetView topLeftCell="J4" zoomScaleNormal="100" workbookViewId="0">
      <selection activeCell="Q4" sqref="Q4"/>
    </sheetView>
  </sheetViews>
  <sheetFormatPr defaultColWidth="10" defaultRowHeight="15" x14ac:dyDescent="0.25"/>
  <cols>
    <col min="1" max="1" width="5.5703125" customWidth="1"/>
    <col min="2" max="2" width="14" customWidth="1"/>
    <col min="3" max="3" width="12.42578125" customWidth="1"/>
    <col min="5" max="5" width="10.42578125" style="1" customWidth="1"/>
    <col min="6" max="6" width="28.7109375" customWidth="1"/>
    <col min="7" max="7" width="15" customWidth="1"/>
    <col min="8" max="8" width="14" customWidth="1"/>
    <col min="9" max="9" width="46.7109375" customWidth="1"/>
    <col min="10" max="10" width="8.7109375" style="2" customWidth="1"/>
    <col min="12" max="12" width="20.7109375" customWidth="1"/>
    <col min="13" max="13" width="15.28515625" customWidth="1"/>
    <col min="14" max="14" width="45.85546875" customWidth="1"/>
    <col min="1018" max="1024" width="11.5703125" customWidth="1"/>
  </cols>
  <sheetData>
    <row r="1" spans="1:20" ht="15.75" x14ac:dyDescent="0.25">
      <c r="F1" s="3"/>
    </row>
    <row r="2" spans="1:20" ht="15.75" x14ac:dyDescent="0.25">
      <c r="A2" s="4"/>
      <c r="B2" t="s">
        <v>0</v>
      </c>
      <c r="C2" t="s">
        <v>1</v>
      </c>
      <c r="E2" s="5" t="s">
        <v>2</v>
      </c>
      <c r="F2" s="3" t="s">
        <v>304</v>
      </c>
      <c r="G2" t="s">
        <v>3</v>
      </c>
      <c r="H2" t="s">
        <v>4</v>
      </c>
      <c r="I2" t="s">
        <v>5</v>
      </c>
      <c r="J2" s="2" t="s">
        <v>6</v>
      </c>
      <c r="K2" s="6" t="s">
        <v>7</v>
      </c>
      <c r="L2" s="6" t="s">
        <v>8</v>
      </c>
      <c r="M2" s="6"/>
      <c r="N2" t="s">
        <v>9</v>
      </c>
      <c r="Q2" s="6" t="s">
        <v>10</v>
      </c>
      <c r="S2" s="6" t="s">
        <v>11</v>
      </c>
    </row>
    <row r="3" spans="1:20" x14ac:dyDescent="0.25">
      <c r="E3" s="5" t="s">
        <v>12</v>
      </c>
    </row>
    <row r="4" spans="1:20" x14ac:dyDescent="0.25">
      <c r="A4" s="7"/>
      <c r="B4" s="7" t="s">
        <v>13</v>
      </c>
      <c r="C4" s="7" t="s">
        <v>14</v>
      </c>
      <c r="D4" s="7" t="s">
        <v>15</v>
      </c>
      <c r="E4" s="8" t="s">
        <v>16</v>
      </c>
      <c r="F4" s="9" t="s">
        <v>17</v>
      </c>
      <c r="G4" s="7" t="s">
        <v>18</v>
      </c>
      <c r="H4" s="7" t="s">
        <v>19</v>
      </c>
      <c r="I4" s="7" t="s">
        <v>20</v>
      </c>
      <c r="J4" s="2" t="s">
        <v>21</v>
      </c>
      <c r="K4" s="7" t="s">
        <v>22</v>
      </c>
      <c r="L4" s="7"/>
      <c r="M4" s="7"/>
      <c r="N4" s="7" t="str">
        <f t="shared" ref="N4:N35" si="0">IF(ISBLANK($F4),"",($D4  &amp;" " &amp;C4&amp;" &lt;"&amp;F4 &amp;"&gt;"))</f>
        <v>Lee Amoroso &lt;lamoroso@protonmail.com&gt;</v>
      </c>
      <c r="Q4" t="str">
        <f t="shared" ref="Q4:Q35" si="1">IF(ISBLANK($E4),"",($S$71  &amp;$S$67&amp;C4&amp;$S$68  &amp;$S$67&amp;D4&amp;$S$68  &amp;$S$67&amp;B4&amp;$S$68  &amp;$S$69&amp;J4&amp;$S$68    &amp;$S$67&amp;K4&amp;$S$68   &amp;$S$67&amp;L4&amp;$S$68  &amp;$S$72))</f>
        <v>&lt;TR&gt;&lt;TD HEIGHT="25" ALIGN="LEFT"&gt;&lt;BR&gt;&lt;/TD&gt;&lt;TD ALIGN="LEFT"&gt;&lt;FONT SIZE=4&gt;Amoroso&lt;/FONT&gt;&lt;/TD&gt;&lt;TD ALIGN="LEFT"&gt;&lt;FONT SIZE=4&gt;Lee&lt;/FONT&gt;&lt;/TD&gt;&lt;TD ALIGN="LEFT"&gt;&lt;FONT SIZE=4&gt;WJ0F&lt;/FONT&gt;&lt;/TD&gt;&lt;TD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4" t="s">
        <v>23</v>
      </c>
      <c r="S4" t="str">
        <f t="shared" ref="S4:S35" si="2">IF(ISBLANK($E4),"",($S$64&amp;$E4&amp;$S$68  &amp;$S$67&amp;C4&amp;$S$68  &amp;$S$67&amp;D4&amp;$S$68  &amp;$S$67&amp;B4&amp;$S$68                 &amp;$S$69&amp;J4&amp;$S$68          &amp;$S$67&amp;K4&amp;$S$68   &amp;$S$67&amp;L4&amp;$S$68       &amp;$S$65&amp;F4&amp;$S$68  &amp;$S$65&amp;G4&amp;$S$68  &amp;$S$65&amp;H4&amp;$S$68  &amp;$S$72))</f>
        <v>&lt;TR&gt;&lt;TD HEIGHT="25" ALIGN="LEFT"&gt;&lt;FONT SIZE=4&gt;X&lt;/FONT&gt;&lt;/TD&gt;&lt;TD ALIGN="LEFT"&gt;&lt;FONT SIZE=4&gt;Amoroso&lt;/FONT&gt;&lt;/TD&gt;&lt;TD ALIGN="LEFT"&gt;&lt;FONT SIZE=4&gt;Lee&lt;/FONT&gt;&lt;/TD&gt;&lt;TD ALIGN="LEFT"&gt;&lt;FONT SIZE=4&gt;WJ0F&lt;/FONT&gt;&lt;/TD&gt;&lt;TD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SIZE=3&gt;lamoroso@protonmail.com&lt;/FONT&gt;&lt;/TD&gt;&lt;TD ALIGN="LEFT"&gt;&lt;FONT SIZE=3&gt;928-526-3794&lt;/FONT&gt;&lt;/TD&gt;&lt;TD ALIGN="LEFT"&gt;&lt;FONT SIZE=3&gt;928-607-5179&lt;/FONT&gt;&lt;/TD&gt;&lt;TD ALIGN="LEFT"&gt;&lt;FONT SIZE=4&gt;&lt;BR&gt;&lt;/FONT&gt;&lt;/TD&gt;&lt;/TR&gt;</v>
      </c>
      <c r="T4" t="s">
        <v>23</v>
      </c>
    </row>
    <row r="5" spans="1:20" x14ac:dyDescent="0.25">
      <c r="B5" t="s">
        <v>24</v>
      </c>
      <c r="C5" t="s">
        <v>25</v>
      </c>
      <c r="D5" t="s">
        <v>26</v>
      </c>
      <c r="E5" s="8" t="s">
        <v>16</v>
      </c>
      <c r="F5" s="9" t="s">
        <v>27</v>
      </c>
      <c r="G5" t="s">
        <v>28</v>
      </c>
      <c r="H5" t="s">
        <v>29</v>
      </c>
      <c r="I5" t="s">
        <v>30</v>
      </c>
      <c r="J5" s="2" t="s">
        <v>21</v>
      </c>
      <c r="K5" t="s">
        <v>22</v>
      </c>
      <c r="N5" t="str">
        <f t="shared" si="0"/>
        <v>Lou Arminio &lt;lou.arminio@gmail.com&gt;</v>
      </c>
      <c r="Q5" t="str">
        <f t="shared" si="1"/>
        <v>&lt;TR&gt;&lt;TD HEIGHT="25" ALIGN="LEFT"&gt;&lt;BR&gt;&lt;/TD&gt;&lt;TD ALIGN="LEFT"&gt;&lt;FONT SIZE=4&gt;Arminio&lt;/FONT&gt;&lt;/TD&gt;&lt;TD ALIGN="LEFT"&gt;&lt;FONT SIZE=4&gt;Lou&lt;/FONT&gt;&lt;/TD&gt;&lt;TD ALIGN="LEFT"&gt;&lt;FONT SIZE=4&gt;W7KFT&lt;/FONT&gt;&lt;/TD&gt;&lt;TD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5" t="s">
        <v>23</v>
      </c>
      <c r="S5" t="str">
        <f t="shared" si="2"/>
        <v>&lt;TR&gt;&lt;TD HEIGHT="25" ALIGN="LEFT"&gt;&lt;FONT SIZE=4&gt;X&lt;/FONT&gt;&lt;/TD&gt;&lt;TD ALIGN="LEFT"&gt;&lt;FONT SIZE=4&gt;Arminio&lt;/FONT&gt;&lt;/TD&gt;&lt;TD ALIGN="LEFT"&gt;&lt;FONT SIZE=4&gt;Lou&lt;/FONT&gt;&lt;/TD&gt;&lt;TD ALIGN="LEFT"&gt;&lt;FONT SIZE=4&gt;W7KFT&lt;/FONT&gt;&lt;/TD&gt;&lt;TD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SIZE=3&gt;lou.arminio@gmail.com&lt;/FONT&gt;&lt;/TD&gt;&lt;TD ALIGN="LEFT"&gt;&lt;FONT SIZE=3&gt;928-527-9174&lt;/FONT&gt;&lt;/TD&gt;&lt;TD ALIGN="LEFT"&gt;&lt;FONT SIZE=3&gt;928-606-4413&lt;/FONT&gt;&lt;/TD&gt;&lt;TD ALIGN="LEFT"&gt;&lt;FONT SIZE=4&gt;&lt;BR&gt;&lt;/FONT&gt;&lt;/TD&gt;&lt;/TR&gt;</v>
      </c>
      <c r="T5" t="s">
        <v>23</v>
      </c>
    </row>
    <row r="6" spans="1:20" x14ac:dyDescent="0.25">
      <c r="B6" t="s">
        <v>305</v>
      </c>
      <c r="C6" t="s">
        <v>306</v>
      </c>
      <c r="D6" t="s">
        <v>240</v>
      </c>
      <c r="E6" s="8" t="s">
        <v>12</v>
      </c>
      <c r="F6" s="11" t="s">
        <v>307</v>
      </c>
      <c r="G6" t="s">
        <v>308</v>
      </c>
      <c r="H6" t="s">
        <v>309</v>
      </c>
      <c r="I6" t="s">
        <v>310</v>
      </c>
      <c r="J6" s="2" t="s">
        <v>58</v>
      </c>
      <c r="K6" t="s">
        <v>22</v>
      </c>
      <c r="N6" t="str">
        <f t="shared" si="0"/>
        <v>Al  Astorga &lt;aastorga18@msn.com&gt;</v>
      </c>
      <c r="Q6" t="str">
        <f t="shared" si="1"/>
        <v>&lt;TR&gt;&lt;TD HEIGHT="25" ALIGN="LEFT"&gt;&lt;BR&gt;&lt;/TD&gt;&lt;TD ALIGN="LEFT"&gt;&lt;FONT SIZE=4&gt;Astorga&lt;/FONT&gt;&lt;/TD&gt;&lt;TD ALIGN="LEFT"&gt;&lt;FONT SIZE=4&gt;Al &lt;/FONT&gt;&lt;/TD&gt;&lt;TD ALIGN="LEFT"&gt;&lt;FONT SIZE=4&gt;KF7PDY&lt;/FONT&gt;&lt;/TD&gt;&lt;TD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6" t="s">
        <v>23</v>
      </c>
      <c r="S6" t="str">
        <f t="shared" si="2"/>
        <v>&lt;TR&gt;&lt;TD HEIGHT="25" ALIGN="LEFT"&gt;&lt;FONT SIZE=4&gt; &lt;/FONT&gt;&lt;/TD&gt;&lt;TD ALIGN="LEFT"&gt;&lt;FONT SIZE=4&gt;Astorga&lt;/FONT&gt;&lt;/TD&gt;&lt;TD ALIGN="LEFT"&gt;&lt;FONT SIZE=4&gt;Al &lt;/FONT&gt;&lt;/TD&gt;&lt;TD ALIGN="LEFT"&gt;&lt;FONT SIZE=4&gt;KF7PDY&lt;/FONT&gt;&lt;/TD&gt;&lt;TD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SIZE=3&gt;aastorga18@msn.com&lt;/FONT&gt;&lt;/TD&gt;&lt;TD ALIGN="LEFT"&gt;&lt;FONT SIZE=3&gt;526-5493&lt;/FONT&gt;&lt;/TD&gt;&lt;TD ALIGN="LEFT"&gt;&lt;FONT SIZE=3&gt;928-606-6350&lt;/FONT&gt;&lt;/TD&gt;&lt;TD ALIGN="LEFT"&gt;&lt;FONT SIZE=4&gt;&lt;BR&gt;&lt;/FONT&gt;&lt;/TD&gt;&lt;/TR&gt;</v>
      </c>
      <c r="T6" t="s">
        <v>23</v>
      </c>
    </row>
    <row r="7" spans="1:20" x14ac:dyDescent="0.25">
      <c r="B7" s="10" t="s">
        <v>31</v>
      </c>
      <c r="C7" t="s">
        <v>32</v>
      </c>
      <c r="D7" t="s">
        <v>33</v>
      </c>
      <c r="E7" s="8" t="s">
        <v>16</v>
      </c>
      <c r="F7" s="11" t="s">
        <v>34</v>
      </c>
      <c r="H7" s="7" t="s">
        <v>35</v>
      </c>
      <c r="I7" t="s">
        <v>36</v>
      </c>
      <c r="J7" s="2" t="s">
        <v>37</v>
      </c>
      <c r="K7" t="s">
        <v>22</v>
      </c>
      <c r="N7" t="str">
        <f t="shared" si="0"/>
        <v>Peter Balkan &lt;peter@peterbalkan.com&gt;</v>
      </c>
      <c r="Q7" t="str">
        <f t="shared" si="1"/>
        <v>&lt;TR&gt;&lt;TD HEIGHT="25" ALIGN="LEFT"&gt;&lt;BR&gt;&lt;/TD&gt;&lt;TD ALIGN="LEFT"&gt;&lt;FONT SIZE=4&gt;Balkan&lt;/FONT&gt;&lt;/TD&gt;&lt;TD ALIGN="LEFT"&gt;&lt;FONT SIZE=4&gt;Peter&lt;/FONT&gt;&lt;/TD&gt;&lt;TD ALIGN="LEFT"&gt;&lt;FONT SIZE=4&gt;W7BGG&lt;/FONT&gt;&lt;/TD&gt;&lt;TD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7" t="s">
        <v>23</v>
      </c>
      <c r="S7" t="str">
        <f t="shared" si="2"/>
        <v>&lt;TR&gt;&lt;TD HEIGHT="25" ALIGN="LEFT"&gt;&lt;FONT SIZE=4&gt;X&lt;/FONT&gt;&lt;/TD&gt;&lt;TD ALIGN="LEFT"&gt;&lt;FONT SIZE=4&gt;Balkan&lt;/FONT&gt;&lt;/TD&gt;&lt;TD ALIGN="LEFT"&gt;&lt;FONT SIZE=4&gt;Peter&lt;/FONT&gt;&lt;/TD&gt;&lt;TD ALIGN="LEFT"&gt;&lt;FONT SIZE=4&gt;W7BGG&lt;/FONT&gt;&lt;/TD&gt;&lt;TD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SIZE=3&gt;peter@peterbalkan.com&lt;/FONT&gt;&lt;/TD&gt;&lt;TD ALIGN="LEFT"&gt;&lt;FONT SIZE=3&gt;&lt;/FONT&gt;&lt;/TD&gt;&lt;TD ALIGN="LEFT"&gt;&lt;FONT SIZE=3&gt;607-2018&lt;/FONT&gt;&lt;/TD&gt;&lt;TD ALIGN="LEFT"&gt;&lt;FONT SIZE=4&gt;&lt;BR&gt;&lt;/FONT&gt;&lt;/TD&gt;&lt;/TR&gt;</v>
      </c>
      <c r="T7" t="s">
        <v>23</v>
      </c>
    </row>
    <row r="8" spans="1:20" x14ac:dyDescent="0.25">
      <c r="B8" t="s">
        <v>38</v>
      </c>
      <c r="C8" t="s">
        <v>39</v>
      </c>
      <c r="D8" t="s">
        <v>40</v>
      </c>
      <c r="E8" s="8" t="s">
        <v>16</v>
      </c>
      <c r="F8" s="11" t="s">
        <v>41</v>
      </c>
      <c r="G8" t="s">
        <v>42</v>
      </c>
      <c r="I8" t="s">
        <v>43</v>
      </c>
      <c r="J8" s="2" t="s">
        <v>21</v>
      </c>
      <c r="N8" t="str">
        <f t="shared" si="0"/>
        <v>Pete Belanus &lt;petebelanus@yahoo.com&gt;</v>
      </c>
      <c r="Q8" t="str">
        <f t="shared" si="1"/>
        <v>&lt;TR&gt;&lt;TD HEIGHT="25" ALIGN="LEFT"&gt;&lt;BR&gt;&lt;/TD&gt;&lt;TD ALIGN="LEFT"&gt;&lt;FONT SIZE=4&gt;Belanus&lt;/FONT&gt;&lt;/TD&gt;&lt;TD ALIGN="LEFT"&gt;&lt;FONT SIZE=4&gt;Pete&lt;/FONT&gt;&lt;/TD&gt;&lt;TD ALIGN="LEFT"&gt;&lt;FONT SIZE=4&gt;KI7ZWP&lt;/FONT&gt;&lt;/TD&gt;&lt;TD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8" t="s">
        <v>23</v>
      </c>
      <c r="S8" t="str">
        <f t="shared" si="2"/>
        <v>&lt;TR&gt;&lt;TD HEIGHT="25" ALIGN="LEFT"&gt;&lt;FONT SIZE=4&gt;X&lt;/FONT&gt;&lt;/TD&gt;&lt;TD ALIGN="LEFT"&gt;&lt;FONT SIZE=4&gt;Belanus&lt;/FONT&gt;&lt;/TD&gt;&lt;TD ALIGN="LEFT"&gt;&lt;FONT SIZE=4&gt;Pete&lt;/FONT&gt;&lt;/TD&gt;&lt;TD ALIGN="LEFT"&gt;&lt;FONT SIZE=4&gt;KI7ZWP&lt;/FONT&gt;&lt;/TD&gt;&lt;TD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SIZE=3&gt;petebelanus@yahoo.com&lt;/FONT&gt;&lt;/TD&gt;&lt;TD ALIGN="LEFT"&gt;&lt;FONT SIZE=3&gt;300-3766&lt;/FONT&gt;&lt;/TD&gt;&lt;TD ALIGN="LEFT"&gt;&lt;FONT SIZE=3&gt;&lt;/FONT&gt;&lt;/TD&gt;&lt;TD ALIGN="LEFT"&gt;&lt;FONT SIZE=4&gt;&lt;BR&gt;&lt;/FONT&gt;&lt;/TD&gt;&lt;/TR&gt;</v>
      </c>
      <c r="T8" t="s">
        <v>23</v>
      </c>
    </row>
    <row r="9" spans="1:20" x14ac:dyDescent="0.25">
      <c r="B9" t="s">
        <v>44</v>
      </c>
      <c r="C9" t="s">
        <v>45</v>
      </c>
      <c r="D9" t="s">
        <v>46</v>
      </c>
      <c r="E9" s="1" t="s">
        <v>47</v>
      </c>
      <c r="F9" s="12" t="s">
        <v>48</v>
      </c>
      <c r="G9" t="s">
        <v>49</v>
      </c>
      <c r="I9" t="s">
        <v>50</v>
      </c>
      <c r="J9" s="2" t="s">
        <v>37</v>
      </c>
      <c r="L9" t="s">
        <v>51</v>
      </c>
      <c r="N9" t="str">
        <f t="shared" si="0"/>
        <v>Dan Boone &lt;Daniel.Boone@NAU.EDU&gt;</v>
      </c>
      <c r="Q9" t="str">
        <f t="shared" si="1"/>
        <v>&lt;TR&gt;&lt;TD HEIGHT="25" ALIGN="LEFT"&gt;&lt;BR&gt;&lt;/TD&gt;&lt;TD ALIGN="LEFT"&gt;&lt;FONT SIZE=4&gt;Boone&lt;/FONT&gt;&lt;/TD&gt;&lt;TD ALIGN="LEFT"&gt;&lt;FONT SIZE=4&gt;Dan&lt;/FONT&gt;&lt;/TD&gt;&lt;TD ALIGN="LEFT"&gt;&lt;FONT SIZE=4&gt;KC7PRC&lt;/FONT&gt;&lt;/TD&gt;&lt;TD ALIGN="CENTER"&gt;&lt;FONT SIZE=4 COLOR="#000000"&gt;G&lt;/FONT&gt;&lt;/TD&gt;&lt;TD ALIGN="LEFT"&gt;&lt;FONT SIZE=4&gt;&lt;/FONT&gt;&lt;/TD&gt;&lt;TD ALIGN="LEFT"&gt;&lt;FONT SIZE=4&gt;Life Member&lt;/FONT&gt;&lt;/TD&gt;&lt;TD ALIGN="LEFT"&gt;&lt;FONT SIZE=4&gt;&lt;BR&gt;&lt;/FONT&gt;&lt;/TD&gt;&lt;/TR&gt;</v>
      </c>
      <c r="R9" t="s">
        <v>23</v>
      </c>
      <c r="S9" t="str">
        <f t="shared" si="2"/>
        <v>&lt;TR&gt;&lt;TD HEIGHT="25" ALIGN="LEFT"&gt;&lt;FONT SIZE=4&gt;LIFE&lt;/FONT&gt;&lt;/TD&gt;&lt;TD ALIGN="LEFT"&gt;&lt;FONT SIZE=4&gt;Boone&lt;/FONT&gt;&lt;/TD&gt;&lt;TD ALIGN="LEFT"&gt;&lt;FONT SIZE=4&gt;Dan&lt;/FONT&gt;&lt;/TD&gt;&lt;TD ALIGN="LEFT"&gt;&lt;FONT SIZE=4&gt;KC7PRC&lt;/FONT&gt;&lt;/TD&gt;&lt;TD ALIGN="CENTER"&gt;&lt;FONT SIZE=4 COLOR="#000000"&gt;G&lt;/FONT&gt;&lt;/TD&gt;&lt;TD ALIGN="LEFT"&gt;&lt;FONT SIZE=4&gt;&lt;/FONT&gt;&lt;/TD&gt;&lt;TD ALIGN="LEFT"&gt;&lt;FONT SIZE=4&gt;Life Member&lt;/FONT&gt;&lt;/TD&gt;&lt;TD ALIGN="LEFT"&gt;&lt;FONT SIZE=3&gt;Daniel.Boone@NAU.EDU&lt;/FONT&gt;&lt;/TD&gt;&lt;TD ALIGN="LEFT"&gt;&lt;FONT SIZE=3&gt;779-3450&lt;/FONT&gt;&lt;/TD&gt;&lt;TD ALIGN="LEFT"&gt;&lt;FONT SIZE=3&gt;&lt;/FONT&gt;&lt;/TD&gt;&lt;TD ALIGN="LEFT"&gt;&lt;FONT SIZE=4&gt;&lt;BR&gt;&lt;/FONT&gt;&lt;/TD&gt;&lt;/TR&gt;</v>
      </c>
      <c r="T9" t="s">
        <v>23</v>
      </c>
    </row>
    <row r="10" spans="1:20" x14ac:dyDescent="0.25">
      <c r="B10" t="s">
        <v>52</v>
      </c>
      <c r="C10" t="s">
        <v>53</v>
      </c>
      <c r="D10" t="s">
        <v>54</v>
      </c>
      <c r="E10" s="8" t="s">
        <v>16</v>
      </c>
      <c r="F10" s="12" t="s">
        <v>55</v>
      </c>
      <c r="H10" t="s">
        <v>56</v>
      </c>
      <c r="I10" t="s">
        <v>57</v>
      </c>
      <c r="J10" s="2" t="s">
        <v>58</v>
      </c>
      <c r="K10" t="s">
        <v>22</v>
      </c>
      <c r="L10" t="s">
        <v>59</v>
      </c>
      <c r="N10" t="str">
        <f t="shared" si="0"/>
        <v>Bill Brightman &lt;BillBrightman@yahoo.com&gt;</v>
      </c>
      <c r="Q10" t="str">
        <f t="shared" si="1"/>
        <v>&lt;TR&gt;&lt;TD HEIGHT="25" ALIGN="LEFT"&gt;&lt;BR&gt;&lt;/TD&gt;&lt;TD ALIGN="LEFT"&gt;&lt;FONT SIZE=4&gt;Brightman&lt;/FONT&gt;&lt;/TD&gt;&lt;TD ALIGN="LEFT"&gt;&lt;FONT SIZE=4&gt;Bill&lt;/FONT&gt;&lt;/TD&gt;&lt;TD ALIGN="LEFT"&gt;&lt;FONT SIZE=4&gt;K8WBB&lt;/FONT&gt;&lt;/TD&gt;&lt;TD ALIGN="CENTER"&gt;&lt;FONT SIZE=4 COLOR="#000000"&gt;T&lt;/FONT&gt;&lt;/TD&gt;&lt;TD ALIGN="LEFT"&gt;&lt;FONT SIZE=4&gt;Yes&lt;/FONT&gt;&lt;/TD&gt;&lt;TD ALIGN="LEFT"&gt;&lt;FONT SIZE=4&gt;family membership&lt;/FONT&gt;&lt;/TD&gt;&lt;TD ALIGN="LEFT"&gt;&lt;FONT SIZE=4&gt;&lt;BR&gt;&lt;/FONT&gt;&lt;/TD&gt;&lt;/TR&gt;</v>
      </c>
      <c r="R10" t="s">
        <v>23</v>
      </c>
      <c r="S10" t="str">
        <f t="shared" si="2"/>
        <v>&lt;TR&gt;&lt;TD HEIGHT="25" ALIGN="LEFT"&gt;&lt;FONT SIZE=4&gt;X&lt;/FONT&gt;&lt;/TD&gt;&lt;TD ALIGN="LEFT"&gt;&lt;FONT SIZE=4&gt;Brightman&lt;/FONT&gt;&lt;/TD&gt;&lt;TD ALIGN="LEFT"&gt;&lt;FONT SIZE=4&gt;Bill&lt;/FONT&gt;&lt;/TD&gt;&lt;TD ALIGN="LEFT"&gt;&lt;FONT SIZE=4&gt;K8WBB&lt;/FONT&gt;&lt;/TD&gt;&lt;TD ALIGN="CENTER"&gt;&lt;FONT SIZE=4 COLOR="#000000"&gt;T&lt;/FONT&gt;&lt;/TD&gt;&lt;TD ALIGN="LEFT"&gt;&lt;FONT SIZE=4&gt;Yes&lt;/FONT&gt;&lt;/TD&gt;&lt;TD ALIGN="LEFT"&gt;&lt;FONT SIZE=4&gt;family membership&lt;/FONT&gt;&lt;/TD&gt;&lt;TD ALIGN="LEFT"&gt;&lt;FONT SIZE=3&gt;BillBrightman@yahoo.com&lt;/FONT&gt;&lt;/TD&gt;&lt;TD ALIGN="LEFT"&gt;&lt;FONT SIZE=3&gt;&lt;/FONT&gt;&lt;/TD&gt;&lt;TD ALIGN="LEFT"&gt;&lt;FONT SIZE=3&gt;206-512-6952&lt;/FONT&gt;&lt;/TD&gt;&lt;TD ALIGN="LEFT"&gt;&lt;FONT SIZE=4&gt;&lt;BR&gt;&lt;/FONT&gt;&lt;/TD&gt;&lt;/TR&gt;</v>
      </c>
      <c r="T10" t="s">
        <v>23</v>
      </c>
    </row>
    <row r="11" spans="1:20" x14ac:dyDescent="0.25">
      <c r="B11" t="s">
        <v>60</v>
      </c>
      <c r="C11" t="s">
        <v>61</v>
      </c>
      <c r="D11" t="s">
        <v>62</v>
      </c>
      <c r="E11" s="8" t="s">
        <v>16</v>
      </c>
      <c r="F11" s="12" t="s">
        <v>63</v>
      </c>
      <c r="G11" t="s">
        <v>64</v>
      </c>
      <c r="H11" t="s">
        <v>65</v>
      </c>
      <c r="I11" t="s">
        <v>66</v>
      </c>
      <c r="J11" s="2" t="s">
        <v>58</v>
      </c>
      <c r="K11" t="s">
        <v>22</v>
      </c>
      <c r="L11" t="s">
        <v>67</v>
      </c>
      <c r="N11" t="str">
        <f t="shared" si="0"/>
        <v>Barbara Brunner &lt;bsquaredbb@gmail.com&gt;</v>
      </c>
      <c r="Q11" t="str">
        <f t="shared" si="1"/>
        <v>&lt;TR&gt;&lt;TD HEIGHT="25" ALIGN="LEFT"&gt;&lt;BR&gt;&lt;/TD&gt;&lt;TD ALIGN="LEFT"&gt;&lt;FONT SIZE=4&gt;Brunner&lt;/FONT&gt;&lt;/TD&gt;&lt;TD ALIGN="LEFT"&gt;&lt;FONT SIZE=4&gt;Barbara&lt;/FONT&gt;&lt;/TD&gt;&lt;TD ALIGN="LEFT"&gt;&lt;FONT SIZE=4&gt;W6HQJ&lt;/FONT&gt;&lt;/TD&gt;&lt;TD ALIGN="CENTER"&gt;&lt;FONT SIZE=4 COLOR="#000000"&gt;T&lt;/FONT&gt;&lt;/TD&gt;&lt;TD ALIGN="LEFT"&gt;&lt;FONT SIZE=4&gt;Yes&lt;/FONT&gt;&lt;/TD&gt;&lt;TD ALIGN="LEFT"&gt;&lt;FONT SIZE=4&gt;Mailing Lists&lt;/FONT&gt;&lt;/TD&gt;&lt;TD ALIGN="LEFT"&gt;&lt;FONT SIZE=4&gt;&lt;BR&gt;&lt;/FONT&gt;&lt;/TD&gt;&lt;/TR&gt;</v>
      </c>
      <c r="R11" t="s">
        <v>23</v>
      </c>
      <c r="S11" t="str">
        <f t="shared" si="2"/>
        <v>&lt;TR&gt;&lt;TD HEIGHT="25" ALIGN="LEFT"&gt;&lt;FONT SIZE=4&gt;X&lt;/FONT&gt;&lt;/TD&gt;&lt;TD ALIGN="LEFT"&gt;&lt;FONT SIZE=4&gt;Brunner&lt;/FONT&gt;&lt;/TD&gt;&lt;TD ALIGN="LEFT"&gt;&lt;FONT SIZE=4&gt;Barbara&lt;/FONT&gt;&lt;/TD&gt;&lt;TD ALIGN="LEFT"&gt;&lt;FONT SIZE=4&gt;W6HQJ&lt;/FONT&gt;&lt;/TD&gt;&lt;TD ALIGN="CENTER"&gt;&lt;FONT SIZE=4 COLOR="#000000"&gt;T&lt;/FONT&gt;&lt;/TD&gt;&lt;TD ALIGN="LEFT"&gt;&lt;FONT SIZE=4&gt;Yes&lt;/FONT&gt;&lt;/TD&gt;&lt;TD ALIGN="LEFT"&gt;&lt;FONT SIZE=4&gt;Mailing Lists&lt;/FONT&gt;&lt;/TD&gt;&lt;TD ALIGN="LEFT"&gt;&lt;FONT SIZE=3&gt;bsquaredbb@gmail.com&lt;/FONT&gt;&lt;/TD&gt;&lt;TD ALIGN="LEFT"&gt;&lt;FONT SIZE=3&gt;556-8702&lt;/FONT&gt;&lt;/TD&gt;&lt;TD ALIGN="LEFT"&gt;&lt;FONT SIZE=3&gt;606-5803&lt;/FONT&gt;&lt;/TD&gt;&lt;TD ALIGN="LEFT"&gt;&lt;FONT SIZE=4&gt;&lt;BR&gt;&lt;/FONT&gt;&lt;/TD&gt;&lt;/TR&gt;</v>
      </c>
      <c r="T11" t="s">
        <v>23</v>
      </c>
    </row>
    <row r="12" spans="1:20" x14ac:dyDescent="0.25">
      <c r="B12" t="s">
        <v>68</v>
      </c>
      <c r="C12" t="s">
        <v>61</v>
      </c>
      <c r="D12" t="s">
        <v>69</v>
      </c>
      <c r="E12" s="8" t="s">
        <v>16</v>
      </c>
      <c r="F12" s="12" t="s">
        <v>70</v>
      </c>
      <c r="G12" t="s">
        <v>64</v>
      </c>
      <c r="H12" t="s">
        <v>71</v>
      </c>
      <c r="I12" t="s">
        <v>66</v>
      </c>
      <c r="J12" s="2" t="s">
        <v>21</v>
      </c>
      <c r="K12" t="s">
        <v>22</v>
      </c>
      <c r="N12" t="str">
        <f t="shared" si="0"/>
        <v>Phil Brunner &lt;phil.brunner@gmail.com&gt;</v>
      </c>
      <c r="Q12" t="str">
        <f t="shared" si="1"/>
        <v>&lt;TR&gt;&lt;TD HEIGHT="25" ALIGN="LEFT"&gt;&lt;BR&gt;&lt;/TD&gt;&lt;TD ALIGN="LEFT"&gt;&lt;FONT SIZE=4&gt;Brunner&lt;/FONT&gt;&lt;/TD&gt;&lt;TD ALIGN="LEFT"&gt;&lt;FONT SIZE=4&gt;Phil&lt;/FONT&gt;&lt;/TD&gt;&lt;TD ALIGN="LEFT"&gt;&lt;FONT SIZE=4&gt;AE7OH&lt;/FONT&gt;&lt;/TD&gt;&lt;TD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12" t="s">
        <v>23</v>
      </c>
      <c r="S12" t="str">
        <f t="shared" si="2"/>
        <v>&lt;TR&gt;&lt;TD HEIGHT="25" ALIGN="LEFT"&gt;&lt;FONT SIZE=4&gt;X&lt;/FONT&gt;&lt;/TD&gt;&lt;TD ALIGN="LEFT"&gt;&lt;FONT SIZE=4&gt;Brunner&lt;/FONT&gt;&lt;/TD&gt;&lt;TD ALIGN="LEFT"&gt;&lt;FONT SIZE=4&gt;Phil&lt;/FONT&gt;&lt;/TD&gt;&lt;TD ALIGN="LEFT"&gt;&lt;FONT SIZE=4&gt;AE7OH&lt;/FONT&gt;&lt;/TD&gt;&lt;TD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SIZE=3&gt;phil.brunner@gmail.com&lt;/FONT&gt;&lt;/TD&gt;&lt;TD ALIGN="LEFT"&gt;&lt;FONT SIZE=3&gt;556-8702&lt;/FONT&gt;&lt;/TD&gt;&lt;TD ALIGN="LEFT"&gt;&lt;FONT SIZE=3&gt;326-1620&lt;/FONT&gt;&lt;/TD&gt;&lt;TD ALIGN="LEFT"&gt;&lt;FONT SIZE=4&gt;&lt;BR&gt;&lt;/FONT&gt;&lt;/TD&gt;&lt;/TR&gt;</v>
      </c>
      <c r="T12" t="s">
        <v>23</v>
      </c>
    </row>
    <row r="13" spans="1:20" x14ac:dyDescent="0.25">
      <c r="B13" t="s">
        <v>72</v>
      </c>
      <c r="C13" t="s">
        <v>73</v>
      </c>
      <c r="D13" t="s">
        <v>74</v>
      </c>
      <c r="E13" s="1" t="s">
        <v>16</v>
      </c>
      <c r="F13" s="9" t="s">
        <v>75</v>
      </c>
      <c r="G13" t="s">
        <v>76</v>
      </c>
      <c r="I13" t="s">
        <v>77</v>
      </c>
      <c r="J13" s="2" t="s">
        <v>58</v>
      </c>
      <c r="K13" t="s">
        <v>22</v>
      </c>
      <c r="N13" t="str">
        <f t="shared" si="0"/>
        <v>Bob Buns &lt;sjb1966@icloud.com&gt;</v>
      </c>
      <c r="Q13" t="str">
        <f t="shared" si="1"/>
        <v>&lt;TR&gt;&lt;TD HEIGHT="25" ALIGN="LEFT"&gt;&lt;BR&gt;&lt;/TD&gt;&lt;TD ALIGN="LEFT"&gt;&lt;FONT SIZE=4&gt;Buns&lt;/FONT&gt;&lt;/TD&gt;&lt;TD ALIGN="LEFT"&gt;&lt;FONT SIZE=4&gt;Bob&lt;/FONT&gt;&lt;/TD&gt;&lt;TD ALIGN="LEFT"&gt;&lt;FONT SIZE=4&gt;KK7RTH&lt;/FONT&gt;&lt;/TD&gt;&lt;TD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13" t="s">
        <v>23</v>
      </c>
      <c r="S13" t="str">
        <f t="shared" si="2"/>
        <v>&lt;TR&gt;&lt;TD HEIGHT="25" ALIGN="LEFT"&gt;&lt;FONT SIZE=4&gt;X&lt;/FONT&gt;&lt;/TD&gt;&lt;TD ALIGN="LEFT"&gt;&lt;FONT SIZE=4&gt;Buns&lt;/FONT&gt;&lt;/TD&gt;&lt;TD ALIGN="LEFT"&gt;&lt;FONT SIZE=4&gt;Bob&lt;/FONT&gt;&lt;/TD&gt;&lt;TD ALIGN="LEFT"&gt;&lt;FONT SIZE=4&gt;KK7RTH&lt;/FONT&gt;&lt;/TD&gt;&lt;TD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SIZE=3&gt;sjb1966@icloud.com&lt;/FONT&gt;&lt;/TD&gt;&lt;TD ALIGN="LEFT"&gt;&lt;FONT SIZE=3&gt;480-213-2486&lt;/FONT&gt;&lt;/TD&gt;&lt;TD ALIGN="LEFT"&gt;&lt;FONT SIZE=3&gt;&lt;/FONT&gt;&lt;/TD&gt;&lt;TD ALIGN="LEFT"&gt;&lt;FONT SIZE=4&gt;&lt;BR&gt;&lt;/FONT&gt;&lt;/TD&gt;&lt;/TR&gt;</v>
      </c>
      <c r="T13" t="s">
        <v>23</v>
      </c>
    </row>
    <row r="14" spans="1:20" x14ac:dyDescent="0.25">
      <c r="B14" t="s">
        <v>78</v>
      </c>
      <c r="C14" t="s">
        <v>79</v>
      </c>
      <c r="D14" t="s">
        <v>80</v>
      </c>
      <c r="E14" s="8" t="s">
        <v>16</v>
      </c>
      <c r="F14" s="12"/>
      <c r="I14" t="s">
        <v>81</v>
      </c>
      <c r="J14" s="2" t="s">
        <v>58</v>
      </c>
      <c r="N14" t="str">
        <f t="shared" si="0"/>
        <v/>
      </c>
      <c r="Q14" t="str">
        <f t="shared" si="1"/>
        <v>&lt;TR&gt;&lt;TD HEIGHT="25" ALIGN="LEFT"&gt;&lt;BR&gt;&lt;/TD&gt;&lt;TD ALIGN="LEFT"&gt;&lt;FONT SIZE=4&gt;Christian&lt;/FONT&gt;&lt;/TD&gt;&lt;TD ALIGN="LEFT"&gt;&lt;FONT SIZE=4&gt;Diane&lt;/FONT&gt;&lt;/TD&gt;&lt;TD ALIGN="LEFT"&gt;&lt;FONT SIZE=4&gt;KF7SFJ&lt;/FONT&gt;&lt;/TD&gt;&lt;TD ALIGN="CENTER"&gt;&lt;FONT SIZE=4 COLOR="#000000"&gt;T&lt;/FONT&gt;&lt;/TD&gt;&lt;TD ALIGN="LEFT"&gt;&lt;FONT SIZE=4&gt;&lt;/FONT&gt;&lt;/TD&gt;&lt;TD ALIGN="LEFT"&gt;&lt;FONT SIZE=4&gt;&lt;/FONT&gt;&lt;/TD&gt;&lt;TD ALIGN="LEFT"&gt;&lt;FONT SIZE=4&gt;&lt;BR&gt;&lt;/FONT&gt;&lt;/TD&gt;&lt;/TR&gt;</v>
      </c>
      <c r="R14" t="s">
        <v>23</v>
      </c>
      <c r="S14" t="str">
        <f t="shared" si="2"/>
        <v>&lt;TR&gt;&lt;TD HEIGHT="25" ALIGN="LEFT"&gt;&lt;FONT SIZE=4&gt;X&lt;/FONT&gt;&lt;/TD&gt;&lt;TD ALIGN="LEFT"&gt;&lt;FONT SIZE=4&gt;Christian&lt;/FONT&gt;&lt;/TD&gt;&lt;TD ALIGN="LEFT"&gt;&lt;FONT SIZE=4&gt;Diane&lt;/FONT&gt;&lt;/TD&gt;&lt;TD ALIGN="LEFT"&gt;&lt;FONT SIZE=4&gt;KF7SFJ&lt;/FONT&gt;&lt;/TD&gt;&lt;TD ALIGN="CENTER"&gt;&lt;FONT SIZE=4 COLOR="#000000"&gt;T&lt;/FONT&gt;&lt;/TD&gt;&lt;TD ALIGN="LEFT"&gt;&lt;FONT SIZE=4&gt;&lt;/FONT&gt;&lt;/TD&gt;&lt;TD ALIGN="LEFT"&gt;&lt;FONT SIZE=4&gt;&lt;/FONT&gt;&lt;/TD&gt;&lt;TD ALIGN="LEFT"&gt;&lt;FONT SIZE=3&gt;&lt;/FONT&gt;&lt;/TD&gt;&lt;TD ALIGN="LEFT"&gt;&lt;FONT SIZE=3&gt;&lt;/FONT&gt;&lt;/TD&gt;&lt;TD ALIGN="LEFT"&gt;&lt;FONT SIZE=3&gt;&lt;/FONT&gt;&lt;/TD&gt;&lt;TD ALIGN="LEFT"&gt;&lt;FONT SIZE=4&gt;&lt;BR&gt;&lt;/FONT&gt;&lt;/TD&gt;&lt;/TR&gt;</v>
      </c>
      <c r="T14" t="s">
        <v>23</v>
      </c>
    </row>
    <row r="15" spans="1:20" x14ac:dyDescent="0.25">
      <c r="B15" t="s">
        <v>82</v>
      </c>
      <c r="C15" t="s">
        <v>79</v>
      </c>
      <c r="D15" t="s">
        <v>83</v>
      </c>
      <c r="E15" s="8" t="s">
        <v>16</v>
      </c>
      <c r="F15" s="12" t="s">
        <v>84</v>
      </c>
      <c r="G15" t="s">
        <v>85</v>
      </c>
      <c r="I15" t="s">
        <v>81</v>
      </c>
      <c r="J15" s="8" t="s">
        <v>21</v>
      </c>
      <c r="N15" t="str">
        <f t="shared" si="0"/>
        <v>Mark Christian &lt;mchristian@coconino.az.gov&gt;</v>
      </c>
      <c r="Q15" t="str">
        <f t="shared" si="1"/>
        <v>&lt;TR&gt;&lt;TD HEIGHT="25" ALIGN="LEFT"&gt;&lt;BR&gt;&lt;/TD&gt;&lt;TD ALIGN="LEFT"&gt;&lt;FONT SIZE=4&gt;Christian&lt;/FONT&gt;&lt;/TD&gt;&lt;TD ALIGN="LEFT"&gt;&lt;FONT SIZE=4&gt;Mark&lt;/FONT&gt;&lt;/TD&gt;&lt;TD ALIGN="LEFT"&gt;&lt;FONT SIZE=4&gt;WB8VWC&lt;/FONT&gt;&lt;/TD&gt;&lt;TD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15" t="s">
        <v>23</v>
      </c>
      <c r="S15" t="str">
        <f t="shared" si="2"/>
        <v>&lt;TR&gt;&lt;TD HEIGHT="25" ALIGN="LEFT"&gt;&lt;FONT SIZE=4&gt;X&lt;/FONT&gt;&lt;/TD&gt;&lt;TD ALIGN="LEFT"&gt;&lt;FONT SIZE=4&gt;Christian&lt;/FONT&gt;&lt;/TD&gt;&lt;TD ALIGN="LEFT"&gt;&lt;FONT SIZE=4&gt;Mark&lt;/FONT&gt;&lt;/TD&gt;&lt;TD ALIGN="LEFT"&gt;&lt;FONT SIZE=4&gt;WB8VWC&lt;/FONT&gt;&lt;/TD&gt;&lt;TD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SIZE=3&gt;mchristian@coconino.az.gov&lt;/FONT&gt;&lt;/TD&gt;&lt;TD ALIGN="LEFT"&gt;&lt;FONT SIZE=3&gt;607-2367&lt;/FONT&gt;&lt;/TD&gt;&lt;TD ALIGN="LEFT"&gt;&lt;FONT SIZE=3&gt;&lt;/FONT&gt;&lt;/TD&gt;&lt;TD ALIGN="LEFT"&gt;&lt;FONT SIZE=4&gt;&lt;BR&gt;&lt;/FONT&gt;&lt;/TD&gt;&lt;/TR&gt;</v>
      </c>
      <c r="T15" t="s">
        <v>23</v>
      </c>
    </row>
    <row r="16" spans="1:20" x14ac:dyDescent="0.25">
      <c r="B16" t="s">
        <v>86</v>
      </c>
      <c r="C16" t="s">
        <v>87</v>
      </c>
      <c r="D16" t="s">
        <v>88</v>
      </c>
      <c r="E16" s="8" t="s">
        <v>16</v>
      </c>
      <c r="F16" s="12" t="s">
        <v>89</v>
      </c>
      <c r="G16" t="s">
        <v>90</v>
      </c>
      <c r="H16" t="s">
        <v>90</v>
      </c>
      <c r="I16" t="s">
        <v>91</v>
      </c>
      <c r="J16" s="8" t="s">
        <v>21</v>
      </c>
      <c r="L16" t="s">
        <v>92</v>
      </c>
      <c r="N16" t="str">
        <f t="shared" si="0"/>
        <v>Morgan Conklin &lt;morganconklin@gmail.com&gt;</v>
      </c>
      <c r="Q16" t="str">
        <f t="shared" si="1"/>
        <v>&lt;TR&gt;&lt;TD HEIGHT="25" ALIGN="LEFT"&gt;&lt;BR&gt;&lt;/TD&gt;&lt;TD ALIGN="LEFT"&gt;&lt;FONT SIZE=4&gt;Conklin&lt;/FONT&gt;&lt;/TD&gt;&lt;TD ALIGN="LEFT"&gt;&lt;FONT SIZE=4&gt;Morgan&lt;/FONT&gt;&lt;/TD&gt;&lt;TD ALIGN="LEFT"&gt;&lt;FONT SIZE=4&gt;KI7WTS&lt;/FONT&gt;&lt;/TD&gt;&lt;TD ALIGN="CENTER"&gt;&lt;FONT SIZE=4 COLOR="#000000"&gt;E&lt;/FONT&gt;&lt;/TD&gt;&lt;TD ALIGN="LEFT"&gt;&lt;FONT SIZE=4&gt;&lt;/FONT&gt;&lt;/TD&gt;&lt;TD ALIGN="LEFT"&gt;&lt;FONT SIZE=4&gt;CARC Vice President&lt;/FONT&gt;&lt;/TD&gt;&lt;TD ALIGN="LEFT"&gt;&lt;FONT SIZE=4&gt;&lt;BR&gt;&lt;/FONT&gt;&lt;/TD&gt;&lt;/TR&gt;</v>
      </c>
      <c r="R16" t="s">
        <v>23</v>
      </c>
      <c r="S16" t="str">
        <f t="shared" si="2"/>
        <v>&lt;TR&gt;&lt;TD HEIGHT="25" ALIGN="LEFT"&gt;&lt;FONT SIZE=4&gt;X&lt;/FONT&gt;&lt;/TD&gt;&lt;TD ALIGN="LEFT"&gt;&lt;FONT SIZE=4&gt;Conklin&lt;/FONT&gt;&lt;/TD&gt;&lt;TD ALIGN="LEFT"&gt;&lt;FONT SIZE=4&gt;Morgan&lt;/FONT&gt;&lt;/TD&gt;&lt;TD ALIGN="LEFT"&gt;&lt;FONT SIZE=4&gt;KI7WTS&lt;/FONT&gt;&lt;/TD&gt;&lt;TD ALIGN="CENTER"&gt;&lt;FONT SIZE=4 COLOR="#000000"&gt;E&lt;/FONT&gt;&lt;/TD&gt;&lt;TD ALIGN="LEFT"&gt;&lt;FONT SIZE=4&gt;&lt;/FONT&gt;&lt;/TD&gt;&lt;TD ALIGN="LEFT"&gt;&lt;FONT SIZE=4&gt;CARC Vice President&lt;/FONT&gt;&lt;/TD&gt;&lt;TD ALIGN="LEFT"&gt;&lt;FONT SIZE=3&gt;morganconklin@gmail.com&lt;/FONT&gt;&lt;/TD&gt;&lt;TD ALIGN="LEFT"&gt;&lt;FONT SIZE=3&gt;928-266-6975&lt;/FONT&gt;&lt;/TD&gt;&lt;TD ALIGN="LEFT"&gt;&lt;FONT SIZE=3&gt;928-266-6975&lt;/FONT&gt;&lt;/TD&gt;&lt;TD ALIGN="LEFT"&gt;&lt;FONT SIZE=4&gt;&lt;BR&gt;&lt;/FONT&gt;&lt;/TD&gt;&lt;/TR&gt;</v>
      </c>
      <c r="T16" t="s">
        <v>23</v>
      </c>
    </row>
    <row r="17" spans="2:20" x14ac:dyDescent="0.25">
      <c r="B17" t="s">
        <v>93</v>
      </c>
      <c r="C17" t="s">
        <v>94</v>
      </c>
      <c r="D17" t="s">
        <v>95</v>
      </c>
      <c r="E17" s="13" t="s">
        <v>16</v>
      </c>
      <c r="F17" s="12" t="s">
        <v>96</v>
      </c>
      <c r="G17" t="s">
        <v>97</v>
      </c>
      <c r="I17" t="s">
        <v>98</v>
      </c>
      <c r="J17" s="2" t="s">
        <v>21</v>
      </c>
      <c r="K17" t="s">
        <v>22</v>
      </c>
      <c r="N17" t="str">
        <f t="shared" si="0"/>
        <v>Glen Davis &lt;kg7ydj@kg7ydj.us&gt;</v>
      </c>
      <c r="Q17" t="str">
        <f t="shared" si="1"/>
        <v>&lt;TR&gt;&lt;TD HEIGHT="25" ALIGN="LEFT"&gt;&lt;BR&gt;&lt;/TD&gt;&lt;TD ALIGN="LEFT"&gt;&lt;FONT SIZE=4&gt;Davis&lt;/FONT&gt;&lt;/TD&gt;&lt;TD ALIGN="LEFT"&gt;&lt;FONT SIZE=4&gt;Glen&lt;/FONT&gt;&lt;/TD&gt;&lt;TD ALIGN="LEFT"&gt;&lt;FONT SIZE=4&gt;KG7YDJ&lt;/FONT&gt;&lt;/TD&gt;&lt;TD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17" t="s">
        <v>23</v>
      </c>
      <c r="S17" t="str">
        <f t="shared" si="2"/>
        <v>&lt;TR&gt;&lt;TD HEIGHT="25" ALIGN="LEFT"&gt;&lt;FONT SIZE=4&gt;X&lt;/FONT&gt;&lt;/TD&gt;&lt;TD ALIGN="LEFT"&gt;&lt;FONT SIZE=4&gt;Davis&lt;/FONT&gt;&lt;/TD&gt;&lt;TD ALIGN="LEFT"&gt;&lt;FONT SIZE=4&gt;Glen&lt;/FONT&gt;&lt;/TD&gt;&lt;TD ALIGN="LEFT"&gt;&lt;FONT SIZE=4&gt;KG7YDJ&lt;/FONT&gt;&lt;/TD&gt;&lt;TD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SIZE=3&gt;kg7ydj@kg7ydj.us&lt;/FONT&gt;&lt;/TD&gt;&lt;TD ALIGN="LEFT"&gt;&lt;FONT SIZE=3&gt;928-226-7794&lt;/FONT&gt;&lt;/TD&gt;&lt;TD ALIGN="LEFT"&gt;&lt;FONT SIZE=3&gt;&lt;/FONT&gt;&lt;/TD&gt;&lt;TD ALIGN="LEFT"&gt;&lt;FONT SIZE=4&gt;&lt;BR&gt;&lt;/FONT&gt;&lt;/TD&gt;&lt;/TR&gt;</v>
      </c>
      <c r="T17" t="s">
        <v>23</v>
      </c>
    </row>
    <row r="18" spans="2:20" x14ac:dyDescent="0.25">
      <c r="B18" t="s">
        <v>99</v>
      </c>
      <c r="C18" t="s">
        <v>100</v>
      </c>
      <c r="D18" t="s">
        <v>101</v>
      </c>
      <c r="E18" s="8" t="s">
        <v>16</v>
      </c>
      <c r="F18" s="12" t="s">
        <v>102</v>
      </c>
      <c r="H18" t="s">
        <v>103</v>
      </c>
      <c r="I18" t="s">
        <v>104</v>
      </c>
      <c r="J18" s="8" t="s">
        <v>21</v>
      </c>
      <c r="K18" t="s">
        <v>22</v>
      </c>
      <c r="L18" t="s">
        <v>105</v>
      </c>
      <c r="N18" t="str">
        <f t="shared" si="0"/>
        <v>Janice Enloe &lt;KI6WCK@gmail.com&gt;</v>
      </c>
      <c r="Q18" t="str">
        <f t="shared" si="1"/>
        <v>&lt;TR&gt;&lt;TD HEIGHT="25" ALIGN="LEFT"&gt;&lt;BR&gt;&lt;/TD&gt;&lt;TD ALIGN="LEFT"&gt;&lt;FONT SIZE=4&gt;Enloe&lt;/FONT&gt;&lt;/TD&gt;&lt;TD ALIGN="LEFT"&gt;&lt;FONT SIZE=4&gt;Janice&lt;/FONT&gt;&lt;/TD&gt;&lt;TD ALIGN="LEFT"&gt;&lt;FONT SIZE=4&gt;KI6WCK&lt;/FONT&gt;&lt;/TD&gt;&lt;TD ALIGN="CENTER"&gt;&lt;FONT SIZE=4 COLOR="#000000"&gt;E&lt;/FONT&gt;&lt;/TD&gt;&lt;TD ALIGN="LEFT"&gt;&lt;FONT SIZE=4&gt;Yes&lt;/FONT&gt;&lt;/TD&gt;&lt;TD ALIGN="LEFT"&gt;&lt;FONT SIZE=4&gt;CARC President and VE Testing&lt;/FONT&gt;&lt;/TD&gt;&lt;TD ALIGN="LEFT"&gt;&lt;FONT SIZE=4&gt;&lt;BR&gt;&lt;/FONT&gt;&lt;/TD&gt;&lt;/TR&gt;</v>
      </c>
      <c r="R18" t="s">
        <v>23</v>
      </c>
      <c r="S18" t="str">
        <f t="shared" si="2"/>
        <v>&lt;TR&gt;&lt;TD HEIGHT="25" ALIGN="LEFT"&gt;&lt;FONT SIZE=4&gt;X&lt;/FONT&gt;&lt;/TD&gt;&lt;TD ALIGN="LEFT"&gt;&lt;FONT SIZE=4&gt;Enloe&lt;/FONT&gt;&lt;/TD&gt;&lt;TD ALIGN="LEFT"&gt;&lt;FONT SIZE=4&gt;Janice&lt;/FONT&gt;&lt;/TD&gt;&lt;TD ALIGN="LEFT"&gt;&lt;FONT SIZE=4&gt;KI6WCK&lt;/FONT&gt;&lt;/TD&gt;&lt;TD ALIGN="CENTER"&gt;&lt;FONT SIZE=4 COLOR="#000000"&gt;E&lt;/FONT&gt;&lt;/TD&gt;&lt;TD ALIGN="LEFT"&gt;&lt;FONT SIZE=4&gt;Yes&lt;/FONT&gt;&lt;/TD&gt;&lt;TD ALIGN="LEFT"&gt;&lt;FONT SIZE=4&gt;CARC President and VE Testing&lt;/FONT&gt;&lt;/TD&gt;&lt;TD ALIGN="LEFT"&gt;&lt;FONT SIZE=3&gt;KI6WCK@gmail.com&lt;/FONT&gt;&lt;/TD&gt;&lt;TD ALIGN="LEFT"&gt;&lt;FONT SIZE=3&gt;&lt;/FONT&gt;&lt;/TD&gt;&lt;TD ALIGN="LEFT"&gt;&lt;FONT SIZE=3&gt;928-525-4641&lt;/FONT&gt;&lt;/TD&gt;&lt;TD ALIGN="LEFT"&gt;&lt;FONT SIZE=4&gt;&lt;BR&gt;&lt;/FONT&gt;&lt;/TD&gt;&lt;/TR&gt;</v>
      </c>
      <c r="T18" t="s">
        <v>23</v>
      </c>
    </row>
    <row r="19" spans="2:20" x14ac:dyDescent="0.25">
      <c r="B19" t="s">
        <v>106</v>
      </c>
      <c r="C19" t="s">
        <v>107</v>
      </c>
      <c r="D19" t="s">
        <v>108</v>
      </c>
      <c r="E19" s="8" t="s">
        <v>16</v>
      </c>
      <c r="F19" s="12" t="s">
        <v>109</v>
      </c>
      <c r="H19" t="s">
        <v>110</v>
      </c>
      <c r="I19" s="14" t="s">
        <v>111</v>
      </c>
      <c r="J19" s="2" t="s">
        <v>21</v>
      </c>
      <c r="K19" t="s">
        <v>22</v>
      </c>
      <c r="L19" t="s">
        <v>112</v>
      </c>
      <c r="N19" t="str">
        <f t="shared" si="0"/>
        <v>Ron Gerlak &lt;rbgerlak@gmail.com&gt;</v>
      </c>
      <c r="Q19" t="str">
        <f t="shared" si="1"/>
        <v>&lt;TR&gt;&lt;TD HEIGHT="25" ALIGN="LEFT"&gt;&lt;BR&gt;&lt;/TD&gt;&lt;TD ALIGN="LEFT"&gt;&lt;FONT SIZE=4&gt;Gerlak&lt;/FONT&gt;&lt;/TD&gt;&lt;TD ALIGN="LEFT"&gt;&lt;FONT SIZE=4&gt;Ron&lt;/FONT&gt;&lt;/TD&gt;&lt;TD ALIGN="LEFT"&gt;&lt;FONT SIZE=4&gt;KG7OH&lt;/FONT&gt;&lt;/TD&gt;&lt;TD ALIGN="CENTER"&gt;&lt;FONT SIZE=4 COLOR="#000000"&gt;E&lt;/FONT&gt;&lt;/TD&gt;&lt;TD ALIGN="LEFT"&gt;&lt;FONT SIZE=4&gt;Yes&lt;/FONT&gt;&lt;/TD&gt;&lt;TD ALIGN="LEFT"&gt;&lt;FONT SIZE=4&gt;Web Page Manager&lt;/FONT&gt;&lt;/TD&gt;&lt;TD ALIGN="LEFT"&gt;&lt;FONT SIZE=4&gt;&lt;BR&gt;&lt;/FONT&gt;&lt;/TD&gt;&lt;/TR&gt;</v>
      </c>
      <c r="R19" t="s">
        <v>23</v>
      </c>
      <c r="S19" t="str">
        <f t="shared" si="2"/>
        <v>&lt;TR&gt;&lt;TD HEIGHT="25" ALIGN="LEFT"&gt;&lt;FONT SIZE=4&gt;X&lt;/FONT&gt;&lt;/TD&gt;&lt;TD ALIGN="LEFT"&gt;&lt;FONT SIZE=4&gt;Gerlak&lt;/FONT&gt;&lt;/TD&gt;&lt;TD ALIGN="LEFT"&gt;&lt;FONT SIZE=4&gt;Ron&lt;/FONT&gt;&lt;/TD&gt;&lt;TD ALIGN="LEFT"&gt;&lt;FONT SIZE=4&gt;KG7OH&lt;/FONT&gt;&lt;/TD&gt;&lt;TD ALIGN="CENTER"&gt;&lt;FONT SIZE=4 COLOR="#000000"&gt;E&lt;/FONT&gt;&lt;/TD&gt;&lt;TD ALIGN="LEFT"&gt;&lt;FONT SIZE=4&gt;Yes&lt;/FONT&gt;&lt;/TD&gt;&lt;TD ALIGN="LEFT"&gt;&lt;FONT SIZE=4&gt;Web Page Manager&lt;/FONT&gt;&lt;/TD&gt;&lt;TD ALIGN="LEFT"&gt;&lt;FONT SIZE=3&gt;rbgerlak@gmail.com&lt;/FONT&gt;&lt;/TD&gt;&lt;TD ALIGN="LEFT"&gt;&lt;FONT SIZE=3&gt;&lt;/FONT&gt;&lt;/TD&gt;&lt;TD ALIGN="LEFT"&gt;&lt;FONT SIZE=3&gt;480-356-3663&lt;/FONT&gt;&lt;/TD&gt;&lt;TD ALIGN="LEFT"&gt;&lt;FONT SIZE=4&gt;&lt;BR&gt;&lt;/FONT&gt;&lt;/TD&gt;&lt;/TR&gt;</v>
      </c>
      <c r="T19" t="s">
        <v>23</v>
      </c>
    </row>
    <row r="20" spans="2:20" x14ac:dyDescent="0.25">
      <c r="B20" t="s">
        <v>113</v>
      </c>
      <c r="C20" t="s">
        <v>114</v>
      </c>
      <c r="D20" t="s">
        <v>115</v>
      </c>
      <c r="E20" s="1" t="s">
        <v>16</v>
      </c>
      <c r="F20" s="9" t="s">
        <v>116</v>
      </c>
      <c r="G20" t="s">
        <v>117</v>
      </c>
      <c r="I20" t="s">
        <v>118</v>
      </c>
      <c r="J20" s="2" t="s">
        <v>37</v>
      </c>
      <c r="K20" t="s">
        <v>22</v>
      </c>
      <c r="N20" t="str">
        <f t="shared" si="0"/>
        <v>Sam Gerstner &lt;samgerstner1222@gmail.com&gt;</v>
      </c>
      <c r="Q20" t="str">
        <f t="shared" si="1"/>
        <v>&lt;TR&gt;&lt;TD HEIGHT="25" ALIGN="LEFT"&gt;&lt;BR&gt;&lt;/TD&gt;&lt;TD ALIGN="LEFT"&gt;&lt;FONT SIZE=4&gt;Gerstner&lt;/FONT&gt;&lt;/TD&gt;&lt;TD ALIGN="LEFT"&gt;&lt;FONT SIZE=4&gt;Sam&lt;/FONT&gt;&lt;/TD&gt;&lt;TD ALIGN="LEFT"&gt;&lt;FONT SIZE=4&gt;WZ4SAM&lt;/FONT&gt;&lt;/TD&gt;&lt;TD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20" t="s">
        <v>23</v>
      </c>
      <c r="S20" t="str">
        <f t="shared" si="2"/>
        <v>&lt;TR&gt;&lt;TD HEIGHT="25" ALIGN="LEFT"&gt;&lt;FONT SIZE=4&gt;X&lt;/FONT&gt;&lt;/TD&gt;&lt;TD ALIGN="LEFT"&gt;&lt;FONT SIZE=4&gt;Gerstner&lt;/FONT&gt;&lt;/TD&gt;&lt;TD ALIGN="LEFT"&gt;&lt;FONT SIZE=4&gt;Sam&lt;/FONT&gt;&lt;/TD&gt;&lt;TD ALIGN="LEFT"&gt;&lt;FONT SIZE=4&gt;WZ4SAM&lt;/FONT&gt;&lt;/TD&gt;&lt;TD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SIZE=3&gt;samgerstner1222@gmail.com&lt;/FONT&gt;&lt;/TD&gt;&lt;TD ALIGN="LEFT"&gt;&lt;FONT SIZE=3&gt;480-628-2417&lt;/FONT&gt;&lt;/TD&gt;&lt;TD ALIGN="LEFT"&gt;&lt;FONT SIZE=3&gt;&lt;/FONT&gt;&lt;/TD&gt;&lt;TD ALIGN="LEFT"&gt;&lt;FONT SIZE=4&gt;&lt;BR&gt;&lt;/FONT&gt;&lt;/TD&gt;&lt;/TR&gt;</v>
      </c>
      <c r="T20" t="s">
        <v>23</v>
      </c>
    </row>
    <row r="21" spans="2:20" x14ac:dyDescent="0.25">
      <c r="B21" t="s">
        <v>311</v>
      </c>
      <c r="C21" t="s">
        <v>312</v>
      </c>
      <c r="D21" t="s">
        <v>313</v>
      </c>
      <c r="E21" s="8" t="s">
        <v>12</v>
      </c>
      <c r="F21" s="12" t="s">
        <v>314</v>
      </c>
      <c r="G21" t="s">
        <v>315</v>
      </c>
      <c r="I21" t="s">
        <v>316</v>
      </c>
      <c r="J21" s="2" t="s">
        <v>58</v>
      </c>
      <c r="K21" t="s">
        <v>22</v>
      </c>
      <c r="N21" t="str">
        <f t="shared" si="0"/>
        <v>Andrew Gissel &lt;andrewlgissel@gmail.com&gt;</v>
      </c>
      <c r="Q21" t="str">
        <f t="shared" si="1"/>
        <v>&lt;TR&gt;&lt;TD HEIGHT="25" ALIGN="LEFT"&gt;&lt;BR&gt;&lt;/TD&gt;&lt;TD ALIGN="LEFT"&gt;&lt;FONT SIZE=4&gt;Gissel&lt;/FONT&gt;&lt;/TD&gt;&lt;TD ALIGN="LEFT"&gt;&lt;FONT SIZE=4&gt;Andrew&lt;/FONT&gt;&lt;/TD&gt;&lt;TD ALIGN="LEFT"&gt;&lt;FONT SIZE=4&gt;WA7DPS&lt;/FONT&gt;&lt;/TD&gt;&lt;TD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21" t="s">
        <v>23</v>
      </c>
      <c r="S21" t="str">
        <f t="shared" si="2"/>
        <v>&lt;TR&gt;&lt;TD HEIGHT="25" ALIGN="LEFT"&gt;&lt;FONT SIZE=4&gt; &lt;/FONT&gt;&lt;/TD&gt;&lt;TD ALIGN="LEFT"&gt;&lt;FONT SIZE=4&gt;Gissel&lt;/FONT&gt;&lt;/TD&gt;&lt;TD ALIGN="LEFT"&gt;&lt;FONT SIZE=4&gt;Andrew&lt;/FONT&gt;&lt;/TD&gt;&lt;TD ALIGN="LEFT"&gt;&lt;FONT SIZE=4&gt;WA7DPS&lt;/FONT&gt;&lt;/TD&gt;&lt;TD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SIZE=3&gt;andrewlgissel@gmail.com&lt;/FONT&gt;&lt;/TD&gt;&lt;TD ALIGN="LEFT"&gt;&lt;FONT SIZE=3&gt;600-1354&lt;/FONT&gt;&lt;/TD&gt;&lt;TD ALIGN="LEFT"&gt;&lt;FONT SIZE=3&gt;&lt;/FONT&gt;&lt;/TD&gt;&lt;TD ALIGN="LEFT"&gt;&lt;FONT SIZE=4&gt;&lt;BR&gt;&lt;/FONT&gt;&lt;/TD&gt;&lt;/TR&gt;</v>
      </c>
      <c r="T21" t="s">
        <v>23</v>
      </c>
    </row>
    <row r="22" spans="2:20" x14ac:dyDescent="0.25">
      <c r="B22" s="14" t="s">
        <v>119</v>
      </c>
      <c r="C22" t="s">
        <v>120</v>
      </c>
      <c r="D22" t="s">
        <v>121</v>
      </c>
      <c r="E22" s="8" t="s">
        <v>16</v>
      </c>
      <c r="F22" s="15" t="s">
        <v>122</v>
      </c>
      <c r="G22" s="14" t="s">
        <v>123</v>
      </c>
      <c r="I22" s="14" t="s">
        <v>124</v>
      </c>
      <c r="J22" s="2" t="s">
        <v>21</v>
      </c>
      <c r="K22" t="s">
        <v>22</v>
      </c>
      <c r="N22" t="str">
        <f t="shared" si="0"/>
        <v>Mike Hanks &lt;michael_hanks@hotmail.com&gt;</v>
      </c>
      <c r="Q22" t="str">
        <f t="shared" si="1"/>
        <v>&lt;TR&gt;&lt;TD HEIGHT="25" ALIGN="LEFT"&gt;&lt;BR&gt;&lt;/TD&gt;&lt;TD ALIGN="LEFT"&gt;&lt;FONT SIZE=4&gt;Hanks&lt;/FONT&gt;&lt;/TD&gt;&lt;TD ALIGN="LEFT"&gt;&lt;FONT SIZE=4&gt;Mike&lt;/FONT&gt;&lt;/TD&gt;&lt;TD ALIGN="LEFT"&gt;&lt;FONT SIZE=4&gt;W7QS&lt;/FONT&gt;&lt;/TD&gt;&lt;TD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22" t="s">
        <v>23</v>
      </c>
      <c r="S22" t="str">
        <f t="shared" si="2"/>
        <v>&lt;TR&gt;&lt;TD HEIGHT="25" ALIGN="LEFT"&gt;&lt;FONT SIZE=4&gt;X&lt;/FONT&gt;&lt;/TD&gt;&lt;TD ALIGN="LEFT"&gt;&lt;FONT SIZE=4&gt;Hanks&lt;/FONT&gt;&lt;/TD&gt;&lt;TD ALIGN="LEFT"&gt;&lt;FONT SIZE=4&gt;Mike&lt;/FONT&gt;&lt;/TD&gt;&lt;TD ALIGN="LEFT"&gt;&lt;FONT SIZE=4&gt;W7QS&lt;/FONT&gt;&lt;/TD&gt;&lt;TD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SIZE=3&gt;michael_hanks@hotmail.com&lt;/FONT&gt;&lt;/TD&gt;&lt;TD ALIGN="LEFT"&gt;&lt;FONT SIZE=3&gt;928-606-4437&lt;/FONT&gt;&lt;/TD&gt;&lt;TD ALIGN="LEFT"&gt;&lt;FONT SIZE=3&gt;&lt;/FONT&gt;&lt;/TD&gt;&lt;TD ALIGN="LEFT"&gt;&lt;FONT SIZE=4&gt;&lt;BR&gt;&lt;/FONT&gt;&lt;/TD&gt;&lt;/TR&gt;</v>
      </c>
      <c r="T22" t="s">
        <v>23</v>
      </c>
    </row>
    <row r="23" spans="2:20" x14ac:dyDescent="0.25">
      <c r="B23" t="s">
        <v>125</v>
      </c>
      <c r="C23" t="s">
        <v>126</v>
      </c>
      <c r="D23" s="16" t="s">
        <v>127</v>
      </c>
      <c r="E23" s="8" t="s">
        <v>16</v>
      </c>
      <c r="F23" s="12" t="s">
        <v>128</v>
      </c>
      <c r="G23" t="s">
        <v>129</v>
      </c>
      <c r="H23" t="s">
        <v>130</v>
      </c>
      <c r="I23" t="s">
        <v>131</v>
      </c>
      <c r="J23" s="2" t="s">
        <v>21</v>
      </c>
      <c r="L23" t="s">
        <v>132</v>
      </c>
      <c r="N23" t="str">
        <f t="shared" si="0"/>
        <v>Ken Held &lt;w7ss@mail.com&gt;</v>
      </c>
      <c r="Q23" t="str">
        <f t="shared" si="1"/>
        <v>&lt;TR&gt;&lt;TD HEIGHT="25" ALIGN="LEFT"&gt;&lt;BR&gt;&lt;/TD&gt;&lt;TD ALIGN="LEFT"&gt;&lt;FONT SIZE=4&gt;Held&lt;/FONT&gt;&lt;/TD&gt;&lt;TD ALIGN="LEFT"&gt;&lt;FONT SIZE=4&gt;Ken&lt;/FONT&gt;&lt;/TD&gt;&lt;TD ALIGN="LEFT"&gt;&lt;FONT SIZE=4&gt;W7SS&lt;/FONT&gt;&lt;/TD&gt;&lt;TD ALIGN="CENTER"&gt;&lt;FONT SIZE=4 COLOR="#000000"&gt;E&lt;/FONT&gt;&lt;/TD&gt;&lt;TD ALIGN="LEFT"&gt;&lt;FONT SIZE=4&gt;&lt;/FONT&gt;&lt;/TD&gt;&lt;TD ALIGN="LEFT"&gt;&lt;FONT SIZE=4&gt;CARC Treasurer  and AEC&lt;/FONT&gt;&lt;/TD&gt;&lt;TD ALIGN="LEFT"&gt;&lt;FONT SIZE=4&gt;&lt;BR&gt;&lt;/FONT&gt;&lt;/TD&gt;&lt;/TR&gt;</v>
      </c>
      <c r="R23" t="s">
        <v>23</v>
      </c>
      <c r="S23" t="str">
        <f t="shared" si="2"/>
        <v>&lt;TR&gt;&lt;TD HEIGHT="25" ALIGN="LEFT"&gt;&lt;FONT SIZE=4&gt;X&lt;/FONT&gt;&lt;/TD&gt;&lt;TD ALIGN="LEFT"&gt;&lt;FONT SIZE=4&gt;Held&lt;/FONT&gt;&lt;/TD&gt;&lt;TD ALIGN="LEFT"&gt;&lt;FONT SIZE=4&gt;Ken&lt;/FONT&gt;&lt;/TD&gt;&lt;TD ALIGN="LEFT"&gt;&lt;FONT SIZE=4&gt;W7SS&lt;/FONT&gt;&lt;/TD&gt;&lt;TD ALIGN="CENTER"&gt;&lt;FONT SIZE=4 COLOR="#000000"&gt;E&lt;/FONT&gt;&lt;/TD&gt;&lt;TD ALIGN="LEFT"&gt;&lt;FONT SIZE=4&gt;&lt;/FONT&gt;&lt;/TD&gt;&lt;TD ALIGN="LEFT"&gt;&lt;FONT SIZE=4&gt;CARC Treasurer  and AEC&lt;/FONT&gt;&lt;/TD&gt;&lt;TD ALIGN="LEFT"&gt;&lt;FONT SIZE=3&gt;w7ss@mail.com&lt;/FONT&gt;&lt;/TD&gt;&lt;TD ALIGN="LEFT"&gt;&lt;FONT SIZE=3&gt;255-1234&lt;/FONT&gt;&lt;/TD&gt;&lt;TD ALIGN="LEFT"&gt;&lt;FONT SIZE=3&gt;480-209-9626&lt;/FONT&gt;&lt;/TD&gt;&lt;TD ALIGN="LEFT"&gt;&lt;FONT SIZE=4&gt;&lt;BR&gt;&lt;/FONT&gt;&lt;/TD&gt;&lt;/TR&gt;</v>
      </c>
      <c r="T23" t="s">
        <v>23</v>
      </c>
    </row>
    <row r="24" spans="2:20" x14ac:dyDescent="0.25">
      <c r="B24" t="s">
        <v>133</v>
      </c>
      <c r="C24" t="s">
        <v>134</v>
      </c>
      <c r="D24" t="s">
        <v>135</v>
      </c>
      <c r="E24" s="8" t="s">
        <v>16</v>
      </c>
      <c r="F24" s="12" t="s">
        <v>136</v>
      </c>
      <c r="G24" t="s">
        <v>137</v>
      </c>
      <c r="I24" t="s">
        <v>138</v>
      </c>
      <c r="J24" s="8" t="s">
        <v>21</v>
      </c>
      <c r="K24" t="s">
        <v>22</v>
      </c>
      <c r="L24" t="s">
        <v>139</v>
      </c>
      <c r="N24" t="str">
        <f t="shared" si="0"/>
        <v>Joe Hobart &lt;nova@npgcable.com&gt;</v>
      </c>
      <c r="P24" s="17"/>
      <c r="Q24" t="str">
        <f t="shared" si="1"/>
        <v>&lt;TR&gt;&lt;TD HEIGHT="25" ALIGN="LEFT"&gt;&lt;BR&gt;&lt;/TD&gt;&lt;TD ALIGN="LEFT"&gt;&lt;FONT SIZE=4&gt;Hobart&lt;/FONT&gt;&lt;/TD&gt;&lt;TD ALIGN="LEFT"&gt;&lt;FONT SIZE=4&gt;Joe&lt;/FONT&gt;&lt;/TD&gt;&lt;TD ALIGN="LEFT"&gt;&lt;FONT SIZE=4&gt;W7LUX&lt;/FONT&gt;&lt;/TD&gt;&lt;TD ALIGN="CENTER"&gt;&lt;FONT SIZE=4 COLOR="#000000"&gt;E&lt;/FONT&gt;&lt;/TD&gt;&lt;TD ALIGN="LEFT"&gt;&lt;FONT SIZE=4&gt;Yes&lt;/FONT&gt;&lt;/TD&gt;&lt;TD ALIGN="LEFT"&gt;&lt;FONT SIZE=4&gt;ARES DEC&lt;/FONT&gt;&lt;/TD&gt;&lt;TD ALIGN="LEFT"&gt;&lt;FONT SIZE=4&gt;&lt;BR&gt;&lt;/FONT&gt;&lt;/TD&gt;&lt;/TR&gt;</v>
      </c>
      <c r="R24" t="s">
        <v>23</v>
      </c>
      <c r="S24" t="str">
        <f t="shared" si="2"/>
        <v>&lt;TR&gt;&lt;TD HEIGHT="25" ALIGN="LEFT"&gt;&lt;FONT SIZE=4&gt;X&lt;/FONT&gt;&lt;/TD&gt;&lt;TD ALIGN="LEFT"&gt;&lt;FONT SIZE=4&gt;Hobart&lt;/FONT&gt;&lt;/TD&gt;&lt;TD ALIGN="LEFT"&gt;&lt;FONT SIZE=4&gt;Joe&lt;/FONT&gt;&lt;/TD&gt;&lt;TD ALIGN="LEFT"&gt;&lt;FONT SIZE=4&gt;W7LUX&lt;/FONT&gt;&lt;/TD&gt;&lt;TD ALIGN="CENTER"&gt;&lt;FONT SIZE=4 COLOR="#000000"&gt;E&lt;/FONT&gt;&lt;/TD&gt;&lt;TD ALIGN="LEFT"&gt;&lt;FONT SIZE=4&gt;Yes&lt;/FONT&gt;&lt;/TD&gt;&lt;TD ALIGN="LEFT"&gt;&lt;FONT SIZE=4&gt;ARES DEC&lt;/FONT&gt;&lt;/TD&gt;&lt;TD ALIGN="LEFT"&gt;&lt;FONT SIZE=3&gt;nova@npgcable.com&lt;/FONT&gt;&lt;/TD&gt;&lt;TD ALIGN="LEFT"&gt;&lt;FONT SIZE=3&gt;525-9222&lt;/FONT&gt;&lt;/TD&gt;&lt;TD ALIGN="LEFT"&gt;&lt;FONT SIZE=3&gt;&lt;/FONT&gt;&lt;/TD&gt;&lt;TD ALIGN="LEFT"&gt;&lt;FONT SIZE=4&gt;&lt;BR&gt;&lt;/FONT&gt;&lt;/TD&gt;&lt;/TR&gt;</v>
      </c>
      <c r="T24" t="s">
        <v>23</v>
      </c>
    </row>
    <row r="25" spans="2:20" x14ac:dyDescent="0.25">
      <c r="B25" t="s">
        <v>140</v>
      </c>
      <c r="C25" t="s">
        <v>141</v>
      </c>
      <c r="D25" t="s">
        <v>142</v>
      </c>
      <c r="E25" s="8" t="s">
        <v>16</v>
      </c>
      <c r="F25" s="12" t="s">
        <v>143</v>
      </c>
      <c r="H25" t="s">
        <v>144</v>
      </c>
      <c r="I25" t="s">
        <v>145</v>
      </c>
      <c r="J25" s="2" t="s">
        <v>58</v>
      </c>
      <c r="K25" t="s">
        <v>22</v>
      </c>
      <c r="N25" t="str">
        <f t="shared" si="0"/>
        <v>Jerry Holzwordt &lt;jerryholzwordt@yahoo.com&gt;</v>
      </c>
      <c r="Q25" t="str">
        <f t="shared" si="1"/>
        <v>&lt;TR&gt;&lt;TD HEIGHT="25" ALIGN="LEFT"&gt;&lt;BR&gt;&lt;/TD&gt;&lt;TD ALIGN="LEFT"&gt;&lt;FONT SIZE=4&gt;Holzwordt&lt;/FONT&gt;&lt;/TD&gt;&lt;TD ALIGN="LEFT"&gt;&lt;FONT SIZE=4&gt;Jerry&lt;/FONT&gt;&lt;/TD&gt;&lt;TD ALIGN="LEFT"&gt;&lt;FONT SIZE=4&gt;KJ7GQU&lt;/FONT&gt;&lt;/TD&gt;&lt;TD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25" t="s">
        <v>23</v>
      </c>
      <c r="S25" t="str">
        <f t="shared" si="2"/>
        <v>&lt;TR&gt;&lt;TD HEIGHT="25" ALIGN="LEFT"&gt;&lt;FONT SIZE=4&gt;X&lt;/FONT&gt;&lt;/TD&gt;&lt;TD ALIGN="LEFT"&gt;&lt;FONT SIZE=4&gt;Holzwordt&lt;/FONT&gt;&lt;/TD&gt;&lt;TD ALIGN="LEFT"&gt;&lt;FONT SIZE=4&gt;Jerry&lt;/FONT&gt;&lt;/TD&gt;&lt;TD ALIGN="LEFT"&gt;&lt;FONT SIZE=4&gt;KJ7GQU&lt;/FONT&gt;&lt;/TD&gt;&lt;TD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SIZE=3&gt;jerryholzwordt@yahoo.com&lt;/FONT&gt;&lt;/TD&gt;&lt;TD ALIGN="LEFT"&gt;&lt;FONT SIZE=3&gt;&lt;/FONT&gt;&lt;/TD&gt;&lt;TD ALIGN="LEFT"&gt;&lt;FONT SIZE=3&gt;380-0199&lt;/FONT&gt;&lt;/TD&gt;&lt;TD ALIGN="LEFT"&gt;&lt;FONT SIZE=4&gt;&lt;BR&gt;&lt;/FONT&gt;&lt;/TD&gt;&lt;/TR&gt;</v>
      </c>
      <c r="T25" t="s">
        <v>23</v>
      </c>
    </row>
    <row r="26" spans="2:20" x14ac:dyDescent="0.25">
      <c r="B26" t="s">
        <v>146</v>
      </c>
      <c r="C26" t="s">
        <v>147</v>
      </c>
      <c r="D26" t="s">
        <v>148</v>
      </c>
      <c r="E26" s="8" t="s">
        <v>12</v>
      </c>
      <c r="F26" s="12" t="s">
        <v>149</v>
      </c>
      <c r="G26" t="s">
        <v>317</v>
      </c>
      <c r="H26" t="s">
        <v>150</v>
      </c>
      <c r="I26" t="s">
        <v>151</v>
      </c>
      <c r="J26" s="2" t="s">
        <v>21</v>
      </c>
      <c r="N26" t="str">
        <f t="shared" si="0"/>
        <v>CB Johnson &lt;cbjsg@msn.com&gt;</v>
      </c>
      <c r="Q26" t="str">
        <f t="shared" si="1"/>
        <v>&lt;TR&gt;&lt;TD HEIGHT="25" ALIGN="LEFT"&gt;&lt;BR&gt;&lt;/TD&gt;&lt;TD ALIGN="LEFT"&gt;&lt;FONT SIZE=4&gt;Johnson&lt;/FONT&gt;&lt;/TD&gt;&lt;TD ALIGN="LEFT"&gt;&lt;FONT SIZE=4&gt;CB&lt;/FONT&gt;&lt;/TD&gt;&lt;TD ALIGN="LEFT"&gt;&lt;FONT SIZE=4&gt;NQ9C&lt;/FONT&gt;&lt;/TD&gt;&lt;TD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26" t="s">
        <v>23</v>
      </c>
      <c r="S26" t="str">
        <f t="shared" si="2"/>
        <v>&lt;TR&gt;&lt;TD HEIGHT="25" ALIGN="LEFT"&gt;&lt;FONT SIZE=4&gt; &lt;/FONT&gt;&lt;/TD&gt;&lt;TD ALIGN="LEFT"&gt;&lt;FONT SIZE=4&gt;Johnson&lt;/FONT&gt;&lt;/TD&gt;&lt;TD ALIGN="LEFT"&gt;&lt;FONT SIZE=4&gt;CB&lt;/FONT&gt;&lt;/TD&gt;&lt;TD ALIGN="LEFT"&gt;&lt;FONT SIZE=4&gt;NQ9C&lt;/FONT&gt;&lt;/TD&gt;&lt;TD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SIZE=3&gt;cbjsg@msn.com&lt;/FONT&gt;&lt;/TD&gt;&lt;TD ALIGN="LEFT"&gt;&lt;FONT SIZE=3&gt;266-0881&lt;/FONT&gt;&lt;/TD&gt;&lt;TD ALIGN="LEFT"&gt;&lt;FONT SIZE=3&gt;480-415-8602&lt;/FONT&gt;&lt;/TD&gt;&lt;TD ALIGN="LEFT"&gt;&lt;FONT SIZE=4&gt;&lt;BR&gt;&lt;/FONT&gt;&lt;/TD&gt;&lt;/TR&gt;</v>
      </c>
      <c r="T26" t="s">
        <v>23</v>
      </c>
    </row>
    <row r="27" spans="2:20" x14ac:dyDescent="0.25">
      <c r="B27" t="s">
        <v>152</v>
      </c>
      <c r="C27" t="s">
        <v>153</v>
      </c>
      <c r="D27" t="s">
        <v>154</v>
      </c>
      <c r="E27" s="8" t="s">
        <v>16</v>
      </c>
      <c r="F27" s="12" t="s">
        <v>155</v>
      </c>
      <c r="G27" t="s">
        <v>156</v>
      </c>
      <c r="H27" t="s">
        <v>157</v>
      </c>
      <c r="I27" t="s">
        <v>158</v>
      </c>
      <c r="J27" s="2" t="s">
        <v>37</v>
      </c>
      <c r="K27" t="s">
        <v>22</v>
      </c>
      <c r="N27" t="str">
        <f t="shared" si="0"/>
        <v>Gary Loving &lt;gary.loving.gl@gmail.com&gt;</v>
      </c>
      <c r="Q27" t="str">
        <f t="shared" si="1"/>
        <v>&lt;TR&gt;&lt;TD HEIGHT="25" ALIGN="LEFT"&gt;&lt;BR&gt;&lt;/TD&gt;&lt;TD ALIGN="LEFT"&gt;&lt;FONT SIZE=4&gt;Loving&lt;/FONT&gt;&lt;/TD&gt;&lt;TD ALIGN="LEFT"&gt;&lt;FONT SIZE=4&gt;Gary&lt;/FONT&gt;&lt;/TD&gt;&lt;TD ALIGN="LEFT"&gt;&lt;FONT SIZE=4&gt;KG7ZXM&lt;/FONT&gt;&lt;/TD&gt;&lt;TD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27" t="s">
        <v>23</v>
      </c>
      <c r="S27" t="str">
        <f t="shared" si="2"/>
        <v>&lt;TR&gt;&lt;TD HEIGHT="25" ALIGN="LEFT"&gt;&lt;FONT SIZE=4&gt;X&lt;/FONT&gt;&lt;/TD&gt;&lt;TD ALIGN="LEFT"&gt;&lt;FONT SIZE=4&gt;Loving&lt;/FONT&gt;&lt;/TD&gt;&lt;TD ALIGN="LEFT"&gt;&lt;FONT SIZE=4&gt;Gary&lt;/FONT&gt;&lt;/TD&gt;&lt;TD ALIGN="LEFT"&gt;&lt;FONT SIZE=4&gt;KG7ZXM&lt;/FONT&gt;&lt;/TD&gt;&lt;TD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SIZE=3&gt;gary.loving.gl@gmail.com&lt;/FONT&gt;&lt;/TD&gt;&lt;TD ALIGN="LEFT"&gt;&lt;FONT SIZE=3&gt;773-0145&lt;/FONT&gt;&lt;/TD&gt;&lt;TD ALIGN="LEFT"&gt;&lt;FONT SIZE=3&gt;607-5224&lt;/FONT&gt;&lt;/TD&gt;&lt;TD ALIGN="LEFT"&gt;&lt;FONT SIZE=4&gt;&lt;BR&gt;&lt;/FONT&gt;&lt;/TD&gt;&lt;/TR&gt;</v>
      </c>
      <c r="T27" t="s">
        <v>23</v>
      </c>
    </row>
    <row r="28" spans="2:20" ht="14.25" customHeight="1" x14ac:dyDescent="0.25">
      <c r="B28" t="s">
        <v>159</v>
      </c>
      <c r="C28" t="s">
        <v>153</v>
      </c>
      <c r="D28" t="s">
        <v>83</v>
      </c>
      <c r="E28" s="8" t="s">
        <v>16</v>
      </c>
      <c r="F28" s="12" t="s">
        <v>160</v>
      </c>
      <c r="G28" t="s">
        <v>156</v>
      </c>
      <c r="H28" t="s">
        <v>161</v>
      </c>
      <c r="I28" t="s">
        <v>158</v>
      </c>
      <c r="J28" s="2" t="s">
        <v>37</v>
      </c>
      <c r="K28" t="s">
        <v>22</v>
      </c>
      <c r="N28" t="str">
        <f t="shared" si="0"/>
        <v>Mark Loving &lt;lovingmark6@gmail.com&gt;</v>
      </c>
      <c r="Q28" t="str">
        <f t="shared" si="1"/>
        <v>&lt;TR&gt;&lt;TD HEIGHT="25" ALIGN="LEFT"&gt;&lt;BR&gt;&lt;/TD&gt;&lt;TD ALIGN="LEFT"&gt;&lt;FONT SIZE=4&gt;Loving&lt;/FONT&gt;&lt;/TD&gt;&lt;TD ALIGN="LEFT"&gt;&lt;FONT SIZE=4&gt;Mark&lt;/FONT&gt;&lt;/TD&gt;&lt;TD ALIGN="LEFT"&gt;&lt;FONT SIZE=4&gt;KG7ZXL&lt;/FONT&gt;&lt;/TD&gt;&lt;TD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28" t="s">
        <v>23</v>
      </c>
      <c r="S28" t="str">
        <f t="shared" si="2"/>
        <v>&lt;TR&gt;&lt;TD HEIGHT="25" ALIGN="LEFT"&gt;&lt;FONT SIZE=4&gt;X&lt;/FONT&gt;&lt;/TD&gt;&lt;TD ALIGN="LEFT"&gt;&lt;FONT SIZE=4&gt;Loving&lt;/FONT&gt;&lt;/TD&gt;&lt;TD ALIGN="LEFT"&gt;&lt;FONT SIZE=4&gt;Mark&lt;/FONT&gt;&lt;/TD&gt;&lt;TD ALIGN="LEFT"&gt;&lt;FONT SIZE=4&gt;KG7ZXL&lt;/FONT&gt;&lt;/TD&gt;&lt;TD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SIZE=3&gt;lovingmark6@gmail.com&lt;/FONT&gt;&lt;/TD&gt;&lt;TD ALIGN="LEFT"&gt;&lt;FONT SIZE=3&gt;773-0145&lt;/FONT&gt;&lt;/TD&gt;&lt;TD ALIGN="LEFT"&gt;&lt;FONT SIZE=3&gt;607-5221&lt;/FONT&gt;&lt;/TD&gt;&lt;TD ALIGN="LEFT"&gt;&lt;FONT SIZE=4&gt;&lt;BR&gt;&lt;/FONT&gt;&lt;/TD&gt;&lt;/TR&gt;</v>
      </c>
      <c r="T28" t="s">
        <v>23</v>
      </c>
    </row>
    <row r="29" spans="2:20" ht="14.25" customHeight="1" x14ac:dyDescent="0.25">
      <c r="B29" t="s">
        <v>162</v>
      </c>
      <c r="C29" t="s">
        <v>163</v>
      </c>
      <c r="D29" t="s">
        <v>164</v>
      </c>
      <c r="E29" s="8" t="s">
        <v>16</v>
      </c>
      <c r="F29" s="12" t="s">
        <v>165</v>
      </c>
      <c r="G29" t="s">
        <v>166</v>
      </c>
      <c r="H29" t="s">
        <v>167</v>
      </c>
      <c r="I29" t="s">
        <v>168</v>
      </c>
      <c r="J29" s="2" t="s">
        <v>58</v>
      </c>
      <c r="K29" t="s">
        <v>22</v>
      </c>
      <c r="N29" t="str">
        <f t="shared" si="0"/>
        <v>Amy Martin &lt;amyinflag@aol.com&gt;</v>
      </c>
      <c r="Q29" t="str">
        <f t="shared" si="1"/>
        <v>&lt;TR&gt;&lt;TD HEIGHT="25" ALIGN="LEFT"&gt;&lt;BR&gt;&lt;/TD&gt;&lt;TD ALIGN="LEFT"&gt;&lt;FONT SIZE=4&gt;Martin&lt;/FONT&gt;&lt;/TD&gt;&lt;TD ALIGN="LEFT"&gt;&lt;FONT SIZE=4&gt;Amy&lt;/FONT&gt;&lt;/TD&gt;&lt;TD ALIGN="LEFT"&gt;&lt;FONT SIZE=4&gt;KF7PJE&lt;/FONT&gt;&lt;/TD&gt;&lt;TD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29" t="s">
        <v>23</v>
      </c>
      <c r="S29" t="str">
        <f t="shared" si="2"/>
        <v>&lt;TR&gt;&lt;TD HEIGHT="25" ALIGN="LEFT"&gt;&lt;FONT SIZE=4&gt;X&lt;/FONT&gt;&lt;/TD&gt;&lt;TD ALIGN="LEFT"&gt;&lt;FONT SIZE=4&gt;Martin&lt;/FONT&gt;&lt;/TD&gt;&lt;TD ALIGN="LEFT"&gt;&lt;FONT SIZE=4&gt;Amy&lt;/FONT&gt;&lt;/TD&gt;&lt;TD ALIGN="LEFT"&gt;&lt;FONT SIZE=4&gt;KF7PJE&lt;/FONT&gt;&lt;/TD&gt;&lt;TD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SIZE=3&gt;amyinflag@aol.com&lt;/FONT&gt;&lt;/TD&gt;&lt;TD ALIGN="LEFT"&gt;&lt;FONT SIZE=3&gt;928-527-1136&lt;/FONT&gt;&lt;/TD&gt;&lt;TD ALIGN="LEFT"&gt;&lt;FONT SIZE=3&gt;928-699-6852&lt;/FONT&gt;&lt;/TD&gt;&lt;TD ALIGN="LEFT"&gt;&lt;FONT SIZE=4&gt;&lt;BR&gt;&lt;/FONT&gt;&lt;/TD&gt;&lt;/TR&gt;</v>
      </c>
      <c r="T29" t="s">
        <v>23</v>
      </c>
    </row>
    <row r="30" spans="2:20" x14ac:dyDescent="0.25">
      <c r="B30" t="s">
        <v>169</v>
      </c>
      <c r="C30" t="s">
        <v>163</v>
      </c>
      <c r="D30" t="s">
        <v>170</v>
      </c>
      <c r="E30" s="8" t="s">
        <v>16</v>
      </c>
      <c r="F30" s="12" t="s">
        <v>171</v>
      </c>
      <c r="G30" t="s">
        <v>166</v>
      </c>
      <c r="H30" t="s">
        <v>167</v>
      </c>
      <c r="I30" t="s">
        <v>168</v>
      </c>
      <c r="J30" s="2" t="s">
        <v>21</v>
      </c>
      <c r="K30" t="s">
        <v>22</v>
      </c>
      <c r="N30" t="str">
        <f t="shared" si="0"/>
        <v>Scott Martin &lt;bigapache@aol.com&gt;</v>
      </c>
      <c r="Q30" t="str">
        <f t="shared" si="1"/>
        <v>&lt;TR&gt;&lt;TD HEIGHT="25" ALIGN="LEFT"&gt;&lt;BR&gt;&lt;/TD&gt;&lt;TD ALIGN="LEFT"&gt;&lt;FONT SIZE=4&gt;Martin&lt;/FONT&gt;&lt;/TD&gt;&lt;TD ALIGN="LEFT"&gt;&lt;FONT SIZE=4&gt;Scott&lt;/FONT&gt;&lt;/TD&gt;&lt;TD ALIGN="LEFT"&gt;&lt;FONT SIZE=4&gt;KY7A&lt;/FONT&gt;&lt;/TD&gt;&lt;TD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30" t="s">
        <v>23</v>
      </c>
      <c r="S30" t="str">
        <f t="shared" si="2"/>
        <v>&lt;TR&gt;&lt;TD HEIGHT="25" ALIGN="LEFT"&gt;&lt;FONT SIZE=4&gt;X&lt;/FONT&gt;&lt;/TD&gt;&lt;TD ALIGN="LEFT"&gt;&lt;FONT SIZE=4&gt;Martin&lt;/FONT&gt;&lt;/TD&gt;&lt;TD ALIGN="LEFT"&gt;&lt;FONT SIZE=4&gt;Scott&lt;/FONT&gt;&lt;/TD&gt;&lt;TD ALIGN="LEFT"&gt;&lt;FONT SIZE=4&gt;KY7A&lt;/FONT&gt;&lt;/TD&gt;&lt;TD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SIZE=3&gt;bigapache@aol.com&lt;/FONT&gt;&lt;/TD&gt;&lt;TD ALIGN="LEFT"&gt;&lt;FONT SIZE=3&gt;928-527-1136&lt;/FONT&gt;&lt;/TD&gt;&lt;TD ALIGN="LEFT"&gt;&lt;FONT SIZE=3&gt;928-699-6852&lt;/FONT&gt;&lt;/TD&gt;&lt;TD ALIGN="LEFT"&gt;&lt;FONT SIZE=4&gt;&lt;BR&gt;&lt;/FONT&gt;&lt;/TD&gt;&lt;/TR&gt;</v>
      </c>
      <c r="T30" t="s">
        <v>23</v>
      </c>
    </row>
    <row r="31" spans="2:20" x14ac:dyDescent="0.25">
      <c r="B31" t="s">
        <v>172</v>
      </c>
      <c r="C31" t="s">
        <v>173</v>
      </c>
      <c r="D31" t="s">
        <v>135</v>
      </c>
      <c r="E31" s="8" t="s">
        <v>16</v>
      </c>
      <c r="F31" s="12" t="s">
        <v>174</v>
      </c>
      <c r="G31" t="s">
        <v>175</v>
      </c>
      <c r="H31" s="7" t="s">
        <v>176</v>
      </c>
      <c r="I31" t="s">
        <v>177</v>
      </c>
      <c r="J31" s="8" t="s">
        <v>21</v>
      </c>
      <c r="K31" t="s">
        <v>22</v>
      </c>
      <c r="N31" t="str">
        <f t="shared" si="0"/>
        <v>Joe Mastroianni &lt;iceowl@mac.com&gt;</v>
      </c>
      <c r="Q31" t="str">
        <f t="shared" si="1"/>
        <v>&lt;TR&gt;&lt;TD HEIGHT="25" ALIGN="LEFT"&gt;&lt;BR&gt;&lt;/TD&gt;&lt;TD ALIGN="LEFT"&gt;&lt;FONT SIZE=4&gt;Mastroianni&lt;/FONT&gt;&lt;/TD&gt;&lt;TD ALIGN="LEFT"&gt;&lt;FONT SIZE=4&gt;Joe&lt;/FONT&gt;&lt;/TD&gt;&lt;TD ALIGN="LEFT"&gt;&lt;FONT SIZE=4&gt;AL3A&lt;/FONT&gt;&lt;/TD&gt;&lt;TD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31" t="s">
        <v>23</v>
      </c>
      <c r="S31" t="str">
        <f t="shared" si="2"/>
        <v>&lt;TR&gt;&lt;TD HEIGHT="25" ALIGN="LEFT"&gt;&lt;FONT SIZE=4&gt;X&lt;/FONT&gt;&lt;/TD&gt;&lt;TD ALIGN="LEFT"&gt;&lt;FONT SIZE=4&gt;Mastroianni&lt;/FONT&gt;&lt;/TD&gt;&lt;TD ALIGN="LEFT"&gt;&lt;FONT SIZE=4&gt;Joe&lt;/FONT&gt;&lt;/TD&gt;&lt;TD ALIGN="LEFT"&gt;&lt;FONT SIZE=4&gt;AL3A&lt;/FONT&gt;&lt;/TD&gt;&lt;TD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SIZE=3&gt;iceowl@mac.com&lt;/FONT&gt;&lt;/TD&gt;&lt;TD ALIGN="LEFT"&gt;&lt;FONT SIZE=3&gt;408-356-6557&lt;/FONT&gt;&lt;/TD&gt;&lt;TD ALIGN="LEFT"&gt;&lt;FONT SIZE=3&gt;408-656-5667&lt;/FONT&gt;&lt;/TD&gt;&lt;TD ALIGN="LEFT"&gt;&lt;FONT SIZE=4&gt;&lt;BR&gt;&lt;/FONT&gt;&lt;/TD&gt;&lt;/TR&gt;</v>
      </c>
      <c r="T31" t="s">
        <v>23</v>
      </c>
    </row>
    <row r="32" spans="2:20" ht="14.25" customHeight="1" x14ac:dyDescent="0.25">
      <c r="B32" t="s">
        <v>318</v>
      </c>
      <c r="C32" t="s">
        <v>319</v>
      </c>
      <c r="D32" t="s">
        <v>320</v>
      </c>
      <c r="E32" s="8" t="s">
        <v>12</v>
      </c>
      <c r="F32" s="12" t="s">
        <v>321</v>
      </c>
      <c r="G32" t="s">
        <v>322</v>
      </c>
      <c r="H32" t="s">
        <v>323</v>
      </c>
      <c r="I32" t="s">
        <v>324</v>
      </c>
      <c r="J32" s="2" t="s">
        <v>37</v>
      </c>
      <c r="N32" t="str">
        <f t="shared" si="0"/>
        <v>Robert Meadowcroft &lt;meadowmuff14@yahoo.com&gt;</v>
      </c>
      <c r="Q32" t="str">
        <f t="shared" si="1"/>
        <v>&lt;TR&gt;&lt;TD HEIGHT="25" ALIGN="LEFT"&gt;&lt;BR&gt;&lt;/TD&gt;&lt;TD ALIGN="LEFT"&gt;&lt;FONT SIZE=4&gt;Meadowcroft&lt;/FONT&gt;&lt;/TD&gt;&lt;TD ALIGN="LEFT"&gt;&lt;FONT SIZE=4&gt;Robert&lt;/FONT&gt;&lt;/TD&gt;&lt;TD ALIGN="LEFT"&gt;&lt;FONT SIZE=4&gt;KF4RKS&lt;/FONT&gt;&lt;/TD&gt;&lt;TD ALIGN="CENTER"&gt;&lt;FONT SIZE=4 COLOR="#000000"&gt;G&lt;/FONT&gt;&lt;/TD&gt;&lt;TD ALIGN="LEFT"&gt;&lt;FONT SIZE=4&gt;&lt;/FONT&gt;&lt;/TD&gt;&lt;TD ALIGN="LEFT"&gt;&lt;FONT SIZE=4&gt;&lt;/FONT&gt;&lt;/TD&gt;&lt;TD ALIGN="LEFT"&gt;&lt;FONT SIZE=4&gt;&lt;BR&gt;&lt;/FONT&gt;&lt;/TD&gt;&lt;/TR&gt;</v>
      </c>
      <c r="R32" t="s">
        <v>23</v>
      </c>
      <c r="S32" t="str">
        <f t="shared" si="2"/>
        <v>&lt;TR&gt;&lt;TD HEIGHT="25" ALIGN="LEFT"&gt;&lt;FONT SIZE=4&gt; &lt;/FONT&gt;&lt;/TD&gt;&lt;TD ALIGN="LEFT"&gt;&lt;FONT SIZE=4&gt;Meadowcroft&lt;/FONT&gt;&lt;/TD&gt;&lt;TD ALIGN="LEFT"&gt;&lt;FONT SIZE=4&gt;Robert&lt;/FONT&gt;&lt;/TD&gt;&lt;TD ALIGN="LEFT"&gt;&lt;FONT SIZE=4&gt;KF4RKS&lt;/FONT&gt;&lt;/TD&gt;&lt;TD ALIGN="CENTER"&gt;&lt;FONT SIZE=4 COLOR="#000000"&gt;G&lt;/FONT&gt;&lt;/TD&gt;&lt;TD ALIGN="LEFT"&gt;&lt;FONT SIZE=4&gt;&lt;/FONT&gt;&lt;/TD&gt;&lt;TD ALIGN="LEFT"&gt;&lt;FONT SIZE=4&gt;&lt;/FONT&gt;&lt;/TD&gt;&lt;TD ALIGN="LEFT"&gt;&lt;FONT SIZE=3&gt;meadowmuff14@yahoo.com&lt;/FONT&gt;&lt;/TD&gt;&lt;TD ALIGN="LEFT"&gt;&lt;FONT SIZE=3&gt;660-8324&lt;/FONT&gt;&lt;/TD&gt;&lt;TD ALIGN="LEFT"&gt;&lt;FONT SIZE=3&gt;w779-3910&lt;/FONT&gt;&lt;/TD&gt;&lt;TD ALIGN="LEFT"&gt;&lt;FONT SIZE=4&gt;&lt;BR&gt;&lt;/FONT&gt;&lt;/TD&gt;&lt;/TR&gt;</v>
      </c>
      <c r="T32" t="s">
        <v>23</v>
      </c>
    </row>
    <row r="33" spans="2:20" x14ac:dyDescent="0.25">
      <c r="B33" t="s">
        <v>325</v>
      </c>
      <c r="C33" t="s">
        <v>319</v>
      </c>
      <c r="D33" t="s">
        <v>326</v>
      </c>
      <c r="E33" s="8" t="s">
        <v>12</v>
      </c>
      <c r="F33" s="18" t="s">
        <v>327</v>
      </c>
      <c r="G33" t="s">
        <v>328</v>
      </c>
      <c r="I33" t="s">
        <v>324</v>
      </c>
      <c r="J33" s="2" t="s">
        <v>21</v>
      </c>
      <c r="N33" t="str">
        <f t="shared" si="0"/>
        <v>Sandy Meadowcroft &lt;sandymeado2@yahoo.com&gt;</v>
      </c>
      <c r="Q33" t="str">
        <f t="shared" si="1"/>
        <v>&lt;TR&gt;&lt;TD HEIGHT="25" ALIGN="LEFT"&gt;&lt;BR&gt;&lt;/TD&gt;&lt;TD ALIGN="LEFT"&gt;&lt;FONT SIZE=4&gt;Meadowcroft&lt;/FONT&gt;&lt;/TD&gt;&lt;TD ALIGN="LEFT"&gt;&lt;FONT SIZE=4&gt;Sandy&lt;/FONT&gt;&lt;/TD&gt;&lt;TD ALIGN="LEFT"&gt;&lt;FONT SIZE=4&gt;KF4JHC&lt;/FONT&gt;&lt;/TD&gt;&lt;TD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33" t="s">
        <v>23</v>
      </c>
      <c r="S33" t="str">
        <f t="shared" si="2"/>
        <v>&lt;TR&gt;&lt;TD HEIGHT="25" ALIGN="LEFT"&gt;&lt;FONT SIZE=4&gt; &lt;/FONT&gt;&lt;/TD&gt;&lt;TD ALIGN="LEFT"&gt;&lt;FONT SIZE=4&gt;Meadowcroft&lt;/FONT&gt;&lt;/TD&gt;&lt;TD ALIGN="LEFT"&gt;&lt;FONT SIZE=4&gt;Sandy&lt;/FONT&gt;&lt;/TD&gt;&lt;TD ALIGN="LEFT"&gt;&lt;FONT SIZE=4&gt;KF4JHC&lt;/FONT&gt;&lt;/TD&gt;&lt;TD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SIZE=3&gt;sandymeado2@yahoo.com&lt;/FONT&gt;&lt;/TD&gt;&lt;TD ALIGN="LEFT"&gt;&lt;FONT SIZE=3&gt;660-8323&lt;/FONT&gt;&lt;/TD&gt;&lt;TD ALIGN="LEFT"&gt;&lt;FONT SIZE=3&gt;&lt;/FONT&gt;&lt;/TD&gt;&lt;TD ALIGN="LEFT"&gt;&lt;FONT SIZE=4&gt;&lt;BR&gt;&lt;/FONT&gt;&lt;/TD&gt;&lt;/TR&gt;</v>
      </c>
      <c r="T33" t="s">
        <v>23</v>
      </c>
    </row>
    <row r="34" spans="2:20" ht="14.25" customHeight="1" x14ac:dyDescent="0.25">
      <c r="B34" t="s">
        <v>178</v>
      </c>
      <c r="C34" t="s">
        <v>179</v>
      </c>
      <c r="D34" t="s">
        <v>180</v>
      </c>
      <c r="E34" s="8" t="s">
        <v>16</v>
      </c>
      <c r="F34" s="18" t="s">
        <v>181</v>
      </c>
      <c r="G34" t="s">
        <v>182</v>
      </c>
      <c r="I34" t="s">
        <v>183</v>
      </c>
      <c r="J34" s="2" t="s">
        <v>37</v>
      </c>
      <c r="N34" t="str">
        <f t="shared" si="0"/>
        <v>Jacob Miller &lt;mrjacobamiller@gmail.com&gt;</v>
      </c>
      <c r="Q34" t="str">
        <f t="shared" si="1"/>
        <v>&lt;TR&gt;&lt;TD HEIGHT="25" ALIGN="LEFT"&gt;&lt;BR&gt;&lt;/TD&gt;&lt;TD ALIGN="LEFT"&gt;&lt;FONT SIZE=4&gt;Miller&lt;/FONT&gt;&lt;/TD&gt;&lt;TD ALIGN="LEFT"&gt;&lt;FONT SIZE=4&gt;Jacob&lt;/FONT&gt;&lt;/TD&gt;&lt;TD ALIGN="LEFT"&gt;&lt;FONT SIZE=4&gt;KI7WNS&lt;/FONT&gt;&lt;/TD&gt;&lt;TD ALIGN="CENTER"&gt;&lt;FONT SIZE=4 COLOR="#000000"&gt;G&lt;/FONT&gt;&lt;/TD&gt;&lt;TD ALIGN="LEFT"&gt;&lt;FONT SIZE=4&gt;&lt;/FONT&gt;&lt;/TD&gt;&lt;TD ALIGN="LEFT"&gt;&lt;FONT SIZE=4&gt;&lt;/FONT&gt;&lt;/TD&gt;&lt;TD ALIGN="LEFT"&gt;&lt;FONT SIZE=4&gt;&lt;BR&gt;&lt;/FONT&gt;&lt;/TD&gt;&lt;/TR&gt;</v>
      </c>
      <c r="R34" t="s">
        <v>23</v>
      </c>
      <c r="S34" t="str">
        <f t="shared" si="2"/>
        <v>&lt;TR&gt;&lt;TD HEIGHT="25" ALIGN="LEFT"&gt;&lt;FONT SIZE=4&gt;X&lt;/FONT&gt;&lt;/TD&gt;&lt;TD ALIGN="LEFT"&gt;&lt;FONT SIZE=4&gt;Miller&lt;/FONT&gt;&lt;/TD&gt;&lt;TD ALIGN="LEFT"&gt;&lt;FONT SIZE=4&gt;Jacob&lt;/FONT&gt;&lt;/TD&gt;&lt;TD ALIGN="LEFT"&gt;&lt;FONT SIZE=4&gt;KI7WNS&lt;/FONT&gt;&lt;/TD&gt;&lt;TD ALIGN="CENTER"&gt;&lt;FONT SIZE=4 COLOR="#000000"&gt;G&lt;/FONT&gt;&lt;/TD&gt;&lt;TD ALIGN="LEFT"&gt;&lt;FONT SIZE=4&gt;&lt;/FONT&gt;&lt;/TD&gt;&lt;TD ALIGN="LEFT"&gt;&lt;FONT SIZE=4&gt;&lt;/FONT&gt;&lt;/TD&gt;&lt;TD ALIGN="LEFT"&gt;&lt;FONT SIZE=3&gt;mrjacobamiller@gmail.com&lt;/FONT&gt;&lt;/TD&gt;&lt;TD ALIGN="LEFT"&gt;&lt;FONT SIZE=3&gt;928-607-9551&lt;/FONT&gt;&lt;/TD&gt;&lt;TD ALIGN="LEFT"&gt;&lt;FONT SIZE=3&gt;&lt;/FONT&gt;&lt;/TD&gt;&lt;TD ALIGN="LEFT"&gt;&lt;FONT SIZE=4&gt;&lt;BR&gt;&lt;/FONT&gt;&lt;/TD&gt;&lt;/TR&gt;</v>
      </c>
      <c r="T34" t="s">
        <v>23</v>
      </c>
    </row>
    <row r="35" spans="2:20" x14ac:dyDescent="0.25">
      <c r="B35" t="s">
        <v>329</v>
      </c>
      <c r="C35" t="s">
        <v>330</v>
      </c>
      <c r="D35" t="s">
        <v>225</v>
      </c>
      <c r="E35" s="8" t="s">
        <v>12</v>
      </c>
      <c r="F35" s="12" t="s">
        <v>331</v>
      </c>
      <c r="G35" t="s">
        <v>332</v>
      </c>
      <c r="I35" t="s">
        <v>333</v>
      </c>
      <c r="J35" s="8" t="s">
        <v>21</v>
      </c>
      <c r="N35" t="str">
        <f t="shared" si="0"/>
        <v>Keith Moser &lt;SWSilvi@protonmail.com&gt;</v>
      </c>
      <c r="Q35" t="str">
        <f t="shared" si="1"/>
        <v>&lt;TR&gt;&lt;TD HEIGHT="25" ALIGN="LEFT"&gt;&lt;BR&gt;&lt;/TD&gt;&lt;TD ALIGN="LEFT"&gt;&lt;FONT SIZE=4&gt;Moser&lt;/FONT&gt;&lt;/TD&gt;&lt;TD ALIGN="LEFT"&gt;&lt;FONT SIZE=4&gt;Keith&lt;/FONT&gt;&lt;/TD&gt;&lt;TD ALIGN="LEFT"&gt;&lt;FONT SIZE=4&gt;KI7WTQ&lt;/FONT&gt;&lt;/TD&gt;&lt;TD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35" t="s">
        <v>23</v>
      </c>
      <c r="S35" t="str">
        <f t="shared" si="2"/>
        <v>&lt;TR&gt;&lt;TD HEIGHT="25" ALIGN="LEFT"&gt;&lt;FONT SIZE=4&gt; &lt;/FONT&gt;&lt;/TD&gt;&lt;TD ALIGN="LEFT"&gt;&lt;FONT SIZE=4&gt;Moser&lt;/FONT&gt;&lt;/TD&gt;&lt;TD ALIGN="LEFT"&gt;&lt;FONT SIZE=4&gt;Keith&lt;/FONT&gt;&lt;/TD&gt;&lt;TD ALIGN="LEFT"&gt;&lt;FONT SIZE=4&gt;KI7WTQ&lt;/FONT&gt;&lt;/TD&gt;&lt;TD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SIZE=3&gt;SWSilvi@protonmail.com&lt;/FONT&gt;&lt;/TD&gt;&lt;TD ALIGN="LEFT"&gt;&lt;FONT SIZE=3&gt;651-890-7800&lt;/FONT&gt;&lt;/TD&gt;&lt;TD ALIGN="LEFT"&gt;&lt;FONT SIZE=3&gt;&lt;/FONT&gt;&lt;/TD&gt;&lt;TD ALIGN="LEFT"&gt;&lt;FONT SIZE=4&gt;&lt;BR&gt;&lt;/FONT&gt;&lt;/TD&gt;&lt;/TR&gt;</v>
      </c>
      <c r="T35" t="s">
        <v>23</v>
      </c>
    </row>
    <row r="36" spans="2:20" x14ac:dyDescent="0.25">
      <c r="B36" t="s">
        <v>184</v>
      </c>
      <c r="C36" t="s">
        <v>185</v>
      </c>
      <c r="D36" t="s">
        <v>186</v>
      </c>
      <c r="E36" s="8" t="s">
        <v>16</v>
      </c>
      <c r="F36" s="18" t="s">
        <v>187</v>
      </c>
      <c r="G36" t="s">
        <v>188</v>
      </c>
      <c r="I36" t="s">
        <v>189</v>
      </c>
      <c r="J36" s="2" t="s">
        <v>21</v>
      </c>
      <c r="N36" t="str">
        <f t="shared" ref="N36:N58" si="3">IF(ISBLANK($F36),"",($D36  &amp;" " &amp;C36&amp;" &lt;"&amp;F36 &amp;"&gt;"))</f>
        <v>Eric Nelson &lt;radio@coso-kid.com&gt;</v>
      </c>
      <c r="Q36" t="str">
        <f t="shared" ref="Q36:Q59" si="4">IF(ISBLANK($E36),"",($S$71  &amp;$S$67&amp;C36&amp;$S$68  &amp;$S$67&amp;D36&amp;$S$68  &amp;$S$67&amp;B36&amp;$S$68  &amp;$S$69&amp;J36&amp;$S$68    &amp;$S$67&amp;K36&amp;$S$68   &amp;$S$67&amp;L36&amp;$S$68  &amp;$S$72))</f>
        <v>&lt;TR&gt;&lt;TD HEIGHT="25" ALIGN="LEFT"&gt;&lt;BR&gt;&lt;/TD&gt;&lt;TD ALIGN="LEFT"&gt;&lt;FONT SIZE=4&gt;Nelson&lt;/FONT&gt;&lt;/TD&gt;&lt;TD ALIGN="LEFT"&gt;&lt;FONT SIZE=4&gt;Eric&lt;/FONT&gt;&lt;/TD&gt;&lt;TD ALIGN="LEFT"&gt;&lt;FONT SIZE=4&gt;KG7UNI&lt;/FONT&gt;&lt;/TD&gt;&lt;TD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36" t="s">
        <v>23</v>
      </c>
      <c r="S36" t="str">
        <f t="shared" ref="S36:S59" si="5">IF(ISBLANK($E36),"",($S$64&amp;$E36&amp;$S$68  &amp;$S$67&amp;C36&amp;$S$68  &amp;$S$67&amp;D36&amp;$S$68  &amp;$S$67&amp;B36&amp;$S$68                 &amp;$S$69&amp;J36&amp;$S$68          &amp;$S$67&amp;K36&amp;$S$68   &amp;$S$67&amp;L36&amp;$S$68       &amp;$S$65&amp;F36&amp;$S$68  &amp;$S$65&amp;G36&amp;$S$68  &amp;$S$65&amp;H36&amp;$S$68  &amp;$S$72))</f>
        <v>&lt;TR&gt;&lt;TD HEIGHT="25" ALIGN="LEFT"&gt;&lt;FONT SIZE=4&gt;X&lt;/FONT&gt;&lt;/TD&gt;&lt;TD ALIGN="LEFT"&gt;&lt;FONT SIZE=4&gt;Nelson&lt;/FONT&gt;&lt;/TD&gt;&lt;TD ALIGN="LEFT"&gt;&lt;FONT SIZE=4&gt;Eric&lt;/FONT&gt;&lt;/TD&gt;&lt;TD ALIGN="LEFT"&gt;&lt;FONT SIZE=4&gt;KG7UNI&lt;/FONT&gt;&lt;/TD&gt;&lt;TD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SIZE=3&gt;radio@coso-kid.com&lt;/FONT&gt;&lt;/TD&gt;&lt;TD ALIGN="LEFT"&gt;&lt;FONT SIZE=3&gt;435-644-5378&lt;/FONT&gt;&lt;/TD&gt;&lt;TD ALIGN="LEFT"&gt;&lt;FONT SIZE=3&gt;&lt;/FONT&gt;&lt;/TD&gt;&lt;TD ALIGN="LEFT"&gt;&lt;FONT SIZE=4&gt;&lt;BR&gt;&lt;/FONT&gt;&lt;/TD&gt;&lt;/TR&gt;</v>
      </c>
      <c r="T36" t="s">
        <v>23</v>
      </c>
    </row>
    <row r="37" spans="2:20" x14ac:dyDescent="0.25">
      <c r="B37" t="s">
        <v>190</v>
      </c>
      <c r="C37" t="s">
        <v>185</v>
      </c>
      <c r="D37" t="s">
        <v>191</v>
      </c>
      <c r="E37" s="8" t="s">
        <v>16</v>
      </c>
      <c r="F37" s="12" t="s">
        <v>192</v>
      </c>
      <c r="H37" t="s">
        <v>193</v>
      </c>
      <c r="I37" t="s">
        <v>194</v>
      </c>
      <c r="J37" s="2" t="s">
        <v>37</v>
      </c>
      <c r="K37" t="s">
        <v>22</v>
      </c>
      <c r="L37" t="s">
        <v>195</v>
      </c>
      <c r="N37" t="str">
        <f t="shared" si="3"/>
        <v>John Nelson &lt;N7MLS@yahoo.com&gt;</v>
      </c>
      <c r="Q37" t="str">
        <f t="shared" si="4"/>
        <v>&lt;TR&gt;&lt;TD HEIGHT="25" ALIGN="LEFT"&gt;&lt;BR&gt;&lt;/TD&gt;&lt;TD ALIGN="LEFT"&gt;&lt;FONT SIZE=4&gt;Nelson&lt;/FONT&gt;&lt;/TD&gt;&lt;TD ALIGN="LEFT"&gt;&lt;FONT SIZE=4&gt;John&lt;/FONT&gt;&lt;/TD&gt;&lt;TD ALIGN="LEFT"&gt;&lt;FONT SIZE=4&gt;N7MLS&lt;/FONT&gt;&lt;/TD&gt;&lt;TD ALIGN="CENTER"&gt;&lt;FONT SIZE=4 COLOR="#000000"&gt;G&lt;/FONT&gt;&lt;/TD&gt;&lt;TD ALIGN="LEFT"&gt;&lt;FONT SIZE=4&gt;Yes&lt;/FONT&gt;&lt;/TD&gt;&lt;TD ALIGN="LEFT"&gt;&lt;FONT SIZE=4&gt;CARC Secretery&lt;/FONT&gt;&lt;/TD&gt;&lt;TD ALIGN="LEFT"&gt;&lt;FONT SIZE=4&gt;&lt;BR&gt;&lt;/FONT&gt;&lt;/TD&gt;&lt;/TR&gt;</v>
      </c>
      <c r="R37" t="s">
        <v>23</v>
      </c>
      <c r="S37" t="str">
        <f t="shared" si="5"/>
        <v>&lt;TR&gt;&lt;TD HEIGHT="25" ALIGN="LEFT"&gt;&lt;FONT SIZE=4&gt;X&lt;/FONT&gt;&lt;/TD&gt;&lt;TD ALIGN="LEFT"&gt;&lt;FONT SIZE=4&gt;Nelson&lt;/FONT&gt;&lt;/TD&gt;&lt;TD ALIGN="LEFT"&gt;&lt;FONT SIZE=4&gt;John&lt;/FONT&gt;&lt;/TD&gt;&lt;TD ALIGN="LEFT"&gt;&lt;FONT SIZE=4&gt;N7MLS&lt;/FONT&gt;&lt;/TD&gt;&lt;TD ALIGN="CENTER"&gt;&lt;FONT SIZE=4 COLOR="#000000"&gt;G&lt;/FONT&gt;&lt;/TD&gt;&lt;TD ALIGN="LEFT"&gt;&lt;FONT SIZE=4&gt;Yes&lt;/FONT&gt;&lt;/TD&gt;&lt;TD ALIGN="LEFT"&gt;&lt;FONT SIZE=4&gt;CARC Secretery&lt;/FONT&gt;&lt;/TD&gt;&lt;TD ALIGN="LEFT"&gt;&lt;FONT SIZE=3&gt;N7MLS@yahoo.com&lt;/FONT&gt;&lt;/TD&gt;&lt;TD ALIGN="LEFT"&gt;&lt;FONT SIZE=3&gt;&lt;/FONT&gt;&lt;/TD&gt;&lt;TD ALIGN="LEFT"&gt;&lt;FONT SIZE=3&gt;602-686-4243&lt;/FONT&gt;&lt;/TD&gt;&lt;TD ALIGN="LEFT"&gt;&lt;FONT SIZE=4&gt;&lt;BR&gt;&lt;/FONT&gt;&lt;/TD&gt;&lt;/TR&gt;</v>
      </c>
      <c r="T37" t="s">
        <v>23</v>
      </c>
    </row>
    <row r="38" spans="2:20" x14ac:dyDescent="0.25">
      <c r="B38" t="s">
        <v>196</v>
      </c>
      <c r="C38" t="s">
        <v>185</v>
      </c>
      <c r="D38" t="s">
        <v>197</v>
      </c>
      <c r="E38" s="8" t="s">
        <v>16</v>
      </c>
      <c r="F38" s="18"/>
      <c r="I38" t="s">
        <v>189</v>
      </c>
      <c r="J38" s="2" t="s">
        <v>21</v>
      </c>
      <c r="K38" t="s">
        <v>22</v>
      </c>
      <c r="N38" t="str">
        <f t="shared" si="3"/>
        <v/>
      </c>
      <c r="Q38" t="str">
        <f t="shared" si="4"/>
        <v>&lt;TR&gt;&lt;TD HEIGHT="25" ALIGN="LEFT"&gt;&lt;BR&gt;&lt;/TD&gt;&lt;TD ALIGN="LEFT"&gt;&lt;FONT SIZE=4&gt;Nelson&lt;/FONT&gt;&lt;/TD&gt;&lt;TD ALIGN="LEFT"&gt;&lt;FONT SIZE=4&gt;Nancy&lt;/FONT&gt;&lt;/TD&gt;&lt;TD ALIGN="LEFT"&gt;&lt;FONT SIZE=4&gt;K7WKS&lt;/FONT&gt;&lt;/TD&gt;&lt;TD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38" t="s">
        <v>23</v>
      </c>
      <c r="S38" t="str">
        <f t="shared" si="5"/>
        <v>&lt;TR&gt;&lt;TD HEIGHT="25" ALIGN="LEFT"&gt;&lt;FONT SIZE=4&gt;X&lt;/FONT&gt;&lt;/TD&gt;&lt;TD ALIGN="LEFT"&gt;&lt;FONT SIZE=4&gt;Nelson&lt;/FONT&gt;&lt;/TD&gt;&lt;TD ALIGN="LEFT"&gt;&lt;FONT SIZE=4&gt;Nancy&lt;/FONT&gt;&lt;/TD&gt;&lt;TD ALIGN="LEFT"&gt;&lt;FONT SIZE=4&gt;K7WKS&lt;/FONT&gt;&lt;/TD&gt;&lt;TD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SIZE=3&gt;&lt;/FONT&gt;&lt;/TD&gt;&lt;TD ALIGN="LEFT"&gt;&lt;FONT SIZE=3&gt;&lt;/FONT&gt;&lt;/TD&gt;&lt;TD ALIGN="LEFT"&gt;&lt;FONT SIZE=3&gt;&lt;/FONT&gt;&lt;/TD&gt;&lt;TD ALIGN="LEFT"&gt;&lt;FONT SIZE=4&gt;&lt;BR&gt;&lt;/FONT&gt;&lt;/TD&gt;&lt;/TR&gt;</v>
      </c>
      <c r="T38" t="s">
        <v>23</v>
      </c>
    </row>
    <row r="39" spans="2:20" x14ac:dyDescent="0.25">
      <c r="B39" t="s">
        <v>198</v>
      </c>
      <c r="C39" t="s">
        <v>199</v>
      </c>
      <c r="D39" t="s">
        <v>200</v>
      </c>
      <c r="E39" s="8" t="s">
        <v>16</v>
      </c>
      <c r="F39" s="12" t="s">
        <v>201</v>
      </c>
      <c r="H39" t="s">
        <v>202</v>
      </c>
      <c r="I39" t="s">
        <v>203</v>
      </c>
      <c r="J39" s="2" t="s">
        <v>21</v>
      </c>
      <c r="K39" t="s">
        <v>22</v>
      </c>
      <c r="N39" t="str">
        <f t="shared" si="3"/>
        <v>Erv Perelstein &lt;eperelstein@yahoo.com&gt;</v>
      </c>
      <c r="Q39" t="str">
        <f t="shared" si="4"/>
        <v>&lt;TR&gt;&lt;TD HEIGHT="25" ALIGN="LEFT"&gt;&lt;BR&gt;&lt;/TD&gt;&lt;TD ALIGN="LEFT"&gt;&lt;FONT SIZE=4&gt;Perelstein&lt;/FONT&gt;&lt;/TD&gt;&lt;TD ALIGN="LEFT"&gt;&lt;FONT SIZE=4&gt;Erv&lt;/FONT&gt;&lt;/TD&gt;&lt;TD ALIGN="LEFT"&gt;&lt;FONT SIZE=4&gt;KE7QFI&lt;/FONT&gt;&lt;/TD&gt;&lt;TD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39" t="s">
        <v>23</v>
      </c>
      <c r="S39" t="str">
        <f t="shared" si="5"/>
        <v>&lt;TR&gt;&lt;TD HEIGHT="25" ALIGN="LEFT"&gt;&lt;FONT SIZE=4&gt;X&lt;/FONT&gt;&lt;/TD&gt;&lt;TD ALIGN="LEFT"&gt;&lt;FONT SIZE=4&gt;Perelstein&lt;/FONT&gt;&lt;/TD&gt;&lt;TD ALIGN="LEFT"&gt;&lt;FONT SIZE=4&gt;Erv&lt;/FONT&gt;&lt;/TD&gt;&lt;TD ALIGN="LEFT"&gt;&lt;FONT SIZE=4&gt;KE7QFI&lt;/FONT&gt;&lt;/TD&gt;&lt;TD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SIZE=3&gt;eperelstein@yahoo.com&lt;/FONT&gt;&lt;/TD&gt;&lt;TD ALIGN="LEFT"&gt;&lt;FONT SIZE=3&gt;&lt;/FONT&gt;&lt;/TD&gt;&lt;TD ALIGN="LEFT"&gt;&lt;FONT SIZE=3&gt;719-659-6298&lt;/FONT&gt;&lt;/TD&gt;&lt;TD ALIGN="LEFT"&gt;&lt;FONT SIZE=4&gt;&lt;BR&gt;&lt;/FONT&gt;&lt;/TD&gt;&lt;/TR&gt;</v>
      </c>
      <c r="T39" t="s">
        <v>23</v>
      </c>
    </row>
    <row r="40" spans="2:20" x14ac:dyDescent="0.25">
      <c r="B40" s="14" t="s">
        <v>204</v>
      </c>
      <c r="C40" s="14" t="s">
        <v>205</v>
      </c>
      <c r="D40" s="14" t="s">
        <v>74</v>
      </c>
      <c r="E40" s="8" t="s">
        <v>16</v>
      </c>
      <c r="F40" s="12" t="s">
        <v>206</v>
      </c>
      <c r="G40" s="14"/>
      <c r="H40" t="s">
        <v>207</v>
      </c>
      <c r="I40" s="14" t="s">
        <v>208</v>
      </c>
      <c r="J40" s="2" t="s">
        <v>37</v>
      </c>
      <c r="K40" t="s">
        <v>22</v>
      </c>
      <c r="N40" t="str">
        <f t="shared" si="3"/>
        <v>Bob Pestolesi &lt;bpesto@outlook.com&gt;</v>
      </c>
      <c r="Q40" t="str">
        <f t="shared" si="4"/>
        <v>&lt;TR&gt;&lt;TD HEIGHT="25" ALIGN="LEFT"&gt;&lt;BR&gt;&lt;/TD&gt;&lt;TD ALIGN="LEFT"&gt;&lt;FONT SIZE=4&gt;Pestolesi&lt;/FONT&gt;&lt;/TD&gt;&lt;TD ALIGN="LEFT"&gt;&lt;FONT SIZE=4&gt;Bob&lt;/FONT&gt;&lt;/TD&gt;&lt;TD ALIGN="LEFT"&gt;&lt;FONT SIZE=4&gt;KE6GYD&lt;/FONT&gt;&lt;/TD&gt;&lt;TD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40" t="s">
        <v>23</v>
      </c>
      <c r="S40" t="str">
        <f t="shared" si="5"/>
        <v>&lt;TR&gt;&lt;TD HEIGHT="25" ALIGN="LEFT"&gt;&lt;FONT SIZE=4&gt;X&lt;/FONT&gt;&lt;/TD&gt;&lt;TD ALIGN="LEFT"&gt;&lt;FONT SIZE=4&gt;Pestolesi&lt;/FONT&gt;&lt;/TD&gt;&lt;TD ALIGN="LEFT"&gt;&lt;FONT SIZE=4&gt;Bob&lt;/FONT&gt;&lt;/TD&gt;&lt;TD ALIGN="LEFT"&gt;&lt;FONT SIZE=4&gt;KE6GYD&lt;/FONT&gt;&lt;/TD&gt;&lt;TD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SIZE=3&gt;bpesto@outlook.com&lt;/FONT&gt;&lt;/TD&gt;&lt;TD ALIGN="LEFT"&gt;&lt;FONT SIZE=3&gt;&lt;/FONT&gt;&lt;/TD&gt;&lt;TD ALIGN="LEFT"&gt;&lt;FONT SIZE=3&gt;949-697-4982&lt;/FONT&gt;&lt;/TD&gt;&lt;TD ALIGN="LEFT"&gt;&lt;FONT SIZE=4&gt;&lt;BR&gt;&lt;/FONT&gt;&lt;/TD&gt;&lt;/TR&gt;</v>
      </c>
      <c r="T40" t="s">
        <v>23</v>
      </c>
    </row>
    <row r="41" spans="2:20" x14ac:dyDescent="0.25">
      <c r="B41" s="14" t="s">
        <v>209</v>
      </c>
      <c r="C41" s="14" t="s">
        <v>205</v>
      </c>
      <c r="D41" s="14" t="s">
        <v>210</v>
      </c>
      <c r="E41" s="8" t="s">
        <v>16</v>
      </c>
      <c r="F41" s="12"/>
      <c r="G41" s="14"/>
      <c r="I41" s="14" t="s">
        <v>208</v>
      </c>
      <c r="J41" s="2" t="s">
        <v>58</v>
      </c>
      <c r="K41" t="s">
        <v>22</v>
      </c>
      <c r="N41" t="str">
        <f t="shared" si="3"/>
        <v/>
      </c>
      <c r="Q41" t="str">
        <f t="shared" si="4"/>
        <v>&lt;TR&gt;&lt;TD HEIGHT="25" ALIGN="LEFT"&gt;&lt;BR&gt;&lt;/TD&gt;&lt;TD ALIGN="LEFT"&gt;&lt;FONT SIZE=4&gt;Pestolesi&lt;/FONT&gt;&lt;/TD&gt;&lt;TD ALIGN="LEFT"&gt;&lt;FONT SIZE=4&gt;Lissa&lt;/FONT&gt;&lt;/TD&gt;&lt;TD ALIGN="LEFT"&gt;&lt;FONT SIZE=4&gt;KE6OOK&lt;/FONT&gt;&lt;/TD&gt;&lt;TD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41" t="s">
        <v>23</v>
      </c>
      <c r="S41" t="str">
        <f t="shared" si="5"/>
        <v>&lt;TR&gt;&lt;TD HEIGHT="25" ALIGN="LEFT"&gt;&lt;FONT SIZE=4&gt;X&lt;/FONT&gt;&lt;/TD&gt;&lt;TD ALIGN="LEFT"&gt;&lt;FONT SIZE=4&gt;Pestolesi&lt;/FONT&gt;&lt;/TD&gt;&lt;TD ALIGN="LEFT"&gt;&lt;FONT SIZE=4&gt;Lissa&lt;/FONT&gt;&lt;/TD&gt;&lt;TD ALIGN="LEFT"&gt;&lt;FONT SIZE=4&gt;KE6OOK&lt;/FONT&gt;&lt;/TD&gt;&lt;TD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SIZE=3&gt;&lt;/FONT&gt;&lt;/TD&gt;&lt;TD ALIGN="LEFT"&gt;&lt;FONT SIZE=3&gt;&lt;/FONT&gt;&lt;/TD&gt;&lt;TD ALIGN="LEFT"&gt;&lt;FONT SIZE=3&gt;&lt;/FONT&gt;&lt;/TD&gt;&lt;TD ALIGN="LEFT"&gt;&lt;FONT SIZE=4&gt;&lt;BR&gt;&lt;/FONT&gt;&lt;/TD&gt;&lt;/TR&gt;</v>
      </c>
      <c r="T41" t="s">
        <v>23</v>
      </c>
    </row>
    <row r="42" spans="2:20" x14ac:dyDescent="0.25">
      <c r="C42" t="s">
        <v>211</v>
      </c>
      <c r="D42" t="s">
        <v>212</v>
      </c>
      <c r="E42" s="8" t="s">
        <v>16</v>
      </c>
      <c r="F42" s="12"/>
      <c r="G42" t="s">
        <v>213</v>
      </c>
      <c r="I42" t="s">
        <v>214</v>
      </c>
      <c r="K42" s="2"/>
      <c r="N42" t="str">
        <f t="shared" si="3"/>
        <v/>
      </c>
      <c r="Q42" t="str">
        <f t="shared" si="4"/>
        <v>&lt;TR&gt;&lt;TD HEIGHT="25" ALIGN="LEFT"&gt;&lt;BR&gt;&lt;/TD&gt;&lt;TD ALIGN="LEFT"&gt;&lt;FONT SIZE=4&gt;Phebus&lt;/FONT&gt;&lt;/TD&gt;&lt;TD ALIGN="LEFT"&gt;&lt;FONT SIZE=4&gt;Karen&lt;/FONT&gt;&lt;/TD&gt;&lt;TD ALIGN="LEFT"&gt;&lt;FONT SIZE=4&gt;&lt;/FONT&gt;&lt;/TD&gt;&lt;TD ALIGN="CENTER"&gt;&lt;FONT SIZE=4 COLOR="#000000"&gt;&lt;/FONT&gt;&lt;/TD&gt;&lt;TD ALIGN="LEFT"&gt;&lt;FONT SIZE=4&gt;&lt;/FONT&gt;&lt;/TD&gt;&lt;TD ALIGN="LEFT"&gt;&lt;FONT SIZE=4&gt;&lt;/FONT&gt;&lt;/TD&gt;&lt;TD ALIGN="LEFT"&gt;&lt;FONT SIZE=4&gt;&lt;BR&gt;&lt;/FONT&gt;&lt;/TD&gt;&lt;/TR&gt;</v>
      </c>
      <c r="R42" t="s">
        <v>23</v>
      </c>
      <c r="S42" t="str">
        <f t="shared" si="5"/>
        <v>&lt;TR&gt;&lt;TD HEIGHT="25" ALIGN="LEFT"&gt;&lt;FONT SIZE=4&gt;X&lt;/FONT&gt;&lt;/TD&gt;&lt;TD ALIGN="LEFT"&gt;&lt;FONT SIZE=4&gt;Phebus&lt;/FONT&gt;&lt;/TD&gt;&lt;TD ALIGN="LEFT"&gt;&lt;FONT SIZE=4&gt;Karen&lt;/FONT&gt;&lt;/TD&gt;&lt;TD ALIGN="LEFT"&gt;&lt;FONT SIZE=4&gt;&lt;/FONT&gt;&lt;/TD&gt;&lt;TD ALIGN="CENTER"&gt;&lt;FONT SIZE=4 COLOR="#000000"&gt;&lt;/FONT&gt;&lt;/TD&gt;&lt;TD ALIGN="LEFT"&gt;&lt;FONT SIZE=4&gt;&lt;/FONT&gt;&lt;/TD&gt;&lt;TD ALIGN="LEFT"&gt;&lt;FONT SIZE=4&gt;&lt;/FONT&gt;&lt;/TD&gt;&lt;TD ALIGN="LEFT"&gt;&lt;FONT SIZE=3&gt;&lt;/FONT&gt;&lt;/TD&gt;&lt;TD ALIGN="LEFT"&gt;&lt;FONT SIZE=3&gt;317-432-0436&lt;/FONT&gt;&lt;/TD&gt;&lt;TD ALIGN="LEFT"&gt;&lt;FONT SIZE=3&gt;&lt;/FONT&gt;&lt;/TD&gt;&lt;TD ALIGN="LEFT"&gt;&lt;FONT SIZE=4&gt;&lt;BR&gt;&lt;/FONT&gt;&lt;/TD&gt;&lt;/TR&gt;</v>
      </c>
      <c r="T42" t="s">
        <v>23</v>
      </c>
    </row>
    <row r="43" spans="2:20" x14ac:dyDescent="0.25">
      <c r="B43" t="s">
        <v>215</v>
      </c>
      <c r="C43" t="s">
        <v>211</v>
      </c>
      <c r="D43" t="s">
        <v>15</v>
      </c>
      <c r="E43" s="8" t="s">
        <v>16</v>
      </c>
      <c r="F43" s="12" t="s">
        <v>216</v>
      </c>
      <c r="G43" t="s">
        <v>213</v>
      </c>
      <c r="I43" t="s">
        <v>214</v>
      </c>
      <c r="J43" s="2" t="s">
        <v>21</v>
      </c>
      <c r="K43" t="s">
        <v>22</v>
      </c>
      <c r="N43" t="str">
        <f t="shared" si="3"/>
        <v>Lee Phebus &lt;KF7YRS@aol.com&gt;</v>
      </c>
      <c r="Q43" t="str">
        <f t="shared" si="4"/>
        <v>&lt;TR&gt;&lt;TD HEIGHT="25" ALIGN="LEFT"&gt;&lt;BR&gt;&lt;/TD&gt;&lt;TD ALIGN="LEFT"&gt;&lt;FONT SIZE=4&gt;Phebus&lt;/FONT&gt;&lt;/TD&gt;&lt;TD ALIGN="LEFT"&gt;&lt;FONT SIZE=4&gt;Lee&lt;/FONT&gt;&lt;/TD&gt;&lt;TD ALIGN="LEFT"&gt;&lt;FONT SIZE=4&gt;KF7YRS&lt;/FONT&gt;&lt;/TD&gt;&lt;TD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43" t="s">
        <v>23</v>
      </c>
      <c r="S43" t="str">
        <f t="shared" si="5"/>
        <v>&lt;TR&gt;&lt;TD HEIGHT="25" ALIGN="LEFT"&gt;&lt;FONT SIZE=4&gt;X&lt;/FONT&gt;&lt;/TD&gt;&lt;TD ALIGN="LEFT"&gt;&lt;FONT SIZE=4&gt;Phebus&lt;/FONT&gt;&lt;/TD&gt;&lt;TD ALIGN="LEFT"&gt;&lt;FONT SIZE=4&gt;Lee&lt;/FONT&gt;&lt;/TD&gt;&lt;TD ALIGN="LEFT"&gt;&lt;FONT SIZE=4&gt;KF7YRS&lt;/FONT&gt;&lt;/TD&gt;&lt;TD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SIZE=3&gt;KF7YRS@aol.com&lt;/FONT&gt;&lt;/TD&gt;&lt;TD ALIGN="LEFT"&gt;&lt;FONT SIZE=3&gt;317-432-0436&lt;/FONT&gt;&lt;/TD&gt;&lt;TD ALIGN="LEFT"&gt;&lt;FONT SIZE=3&gt;&lt;/FONT&gt;&lt;/TD&gt;&lt;TD ALIGN="LEFT"&gt;&lt;FONT SIZE=4&gt;&lt;BR&gt;&lt;/FONT&gt;&lt;/TD&gt;&lt;/TR&gt;</v>
      </c>
      <c r="T43" t="s">
        <v>23</v>
      </c>
    </row>
    <row r="44" spans="2:20" x14ac:dyDescent="0.25">
      <c r="B44" t="s">
        <v>217</v>
      </c>
      <c r="C44" t="s">
        <v>218</v>
      </c>
      <c r="D44" t="s">
        <v>219</v>
      </c>
      <c r="E44" s="1" t="s">
        <v>16</v>
      </c>
      <c r="F44" s="9" t="s">
        <v>220</v>
      </c>
      <c r="G44" t="s">
        <v>221</v>
      </c>
      <c r="I44" t="s">
        <v>222</v>
      </c>
      <c r="J44" s="2" t="s">
        <v>37</v>
      </c>
      <c r="K44" t="s">
        <v>22</v>
      </c>
      <c r="N44" t="str">
        <f t="shared" si="3"/>
        <v>Kevin Rogers &lt;WA7GGB@outlook.com&gt;</v>
      </c>
      <c r="Q44" t="str">
        <f t="shared" si="4"/>
        <v>&lt;TR&gt;&lt;TD HEIGHT="25" ALIGN="LEFT"&gt;&lt;BR&gt;&lt;/TD&gt;&lt;TD ALIGN="LEFT"&gt;&lt;FONT SIZE=4&gt;Rogers&lt;/FONT&gt;&lt;/TD&gt;&lt;TD ALIGN="LEFT"&gt;&lt;FONT SIZE=4&gt;Kevin&lt;/FONT&gt;&lt;/TD&gt;&lt;TD ALIGN="LEFT"&gt;&lt;FONT SIZE=4&gt;WA7GGB&lt;/FONT&gt;&lt;/TD&gt;&lt;TD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SIZE=4&gt;&lt;BR&gt;&lt;/FONT&gt;&lt;/TD&gt;&lt;/TR&gt;</v>
      </c>
      <c r="R44" t="s">
        <v>23</v>
      </c>
      <c r="S44" t="str">
        <f t="shared" si="5"/>
        <v>&lt;TR&gt;&lt;TD HEIGHT="25" ALIGN="LEFT"&gt;&lt;FONT SIZE=4&gt;X&lt;/FONT&gt;&lt;/TD&gt;&lt;TD ALIGN="LEFT"&gt;&lt;FONT SIZE=4&gt;Rogers&lt;/FONT&gt;&lt;/TD&gt;&lt;TD ALIGN="LEFT"&gt;&lt;FONT SIZE=4&gt;Kevin&lt;/FONT&gt;&lt;/TD&gt;&lt;TD ALIGN="LEFT"&gt;&lt;FONT SIZE=4&gt;WA7GGB&lt;/FONT&gt;&lt;/TD&gt;&lt;TD ALIGN="CENTER"&gt;&lt;FONT SIZE=4 COLOR="#000000"&gt;G&lt;/FONT&gt;&lt;/TD&gt;&lt;TD ALIGN="LEFT"&gt;&lt;FONT SIZE=4&gt;Yes&lt;/FONT&gt;&lt;/TD&gt;&lt;TD ALIGN="LEFT"&gt;&lt;FONT SIZE=4&gt;&lt;/FONT&gt;&lt;/TD&gt;&lt;TD ALIGN="LEFT"&gt;&lt;FONT SIZE=3&gt;WA7GGB@outlook.com&lt;/FONT&gt;&lt;/TD&gt;&lt;TD ALIGN="LEFT"&gt;&lt;FONT SIZE=3&gt;623-734-7669&lt;/FONT&gt;&lt;/TD&gt;&lt;TD ALIGN="LEFT"&gt;&lt;FONT SIZE=3&gt;&lt;/FONT&gt;&lt;/TD&gt;&lt;TD ALIGN="LEFT"&gt;&lt;FONT SIZE=4&gt;&lt;BR&gt;&lt;/FONT&gt;&lt;/TD&gt;&lt;/TR&gt;</v>
      </c>
      <c r="T44" t="s">
        <v>23</v>
      </c>
    </row>
    <row r="45" spans="2:20" x14ac:dyDescent="0.25">
      <c r="B45" t="s">
        <v>223</v>
      </c>
      <c r="C45" t="s">
        <v>224</v>
      </c>
      <c r="D45" t="s">
        <v>225</v>
      </c>
      <c r="E45" s="8" t="s">
        <v>16</v>
      </c>
      <c r="F45" s="19" t="s">
        <v>226</v>
      </c>
      <c r="G45" t="s">
        <v>227</v>
      </c>
      <c r="H45" t="s">
        <v>228</v>
      </c>
      <c r="I45" t="s">
        <v>229</v>
      </c>
      <c r="J45" s="2" t="s">
        <v>21</v>
      </c>
      <c r="K45" t="s">
        <v>22</v>
      </c>
      <c r="N45" t="str">
        <f t="shared" si="3"/>
        <v>Keith Schlottman &lt;keith@kr7rk.com&gt;</v>
      </c>
      <c r="Q45" t="str">
        <f t="shared" si="4"/>
        <v>&lt;TR&gt;&lt;TD HEIGHT="25" ALIGN="LEFT"&gt;&lt;BR&gt;&lt;/TD&gt;&lt;TD ALIGN="LEFT"&gt;&lt;FONT SIZE=4&gt;Schlottman&lt;/FONT&gt;&lt;/TD&gt;&lt;TD ALIGN="LEFT"&gt;&lt;FONT SIZE=4&gt;Keith&lt;/FONT&gt;&lt;/TD&gt;&lt;TD ALIGN="LEFT"&gt;&lt;FONT SIZE=4&gt;KR7RK&lt;/FONT&gt;&lt;/TD&gt;&lt;TD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45" t="s">
        <v>23</v>
      </c>
      <c r="S45" t="str">
        <f t="shared" si="5"/>
        <v>&lt;TR&gt;&lt;TD HEIGHT="25" ALIGN="LEFT"&gt;&lt;FONT SIZE=4&gt;X&lt;/FONT&gt;&lt;/TD&gt;&lt;TD ALIGN="LEFT"&gt;&lt;FONT SIZE=4&gt;Schlottman&lt;/FONT&gt;&lt;/TD&gt;&lt;TD ALIGN="LEFT"&gt;&lt;FONT SIZE=4&gt;Keith&lt;/FONT&gt;&lt;/TD&gt;&lt;TD ALIGN="LEFT"&gt;&lt;FONT SIZE=4&gt;KR7RK&lt;/FONT&gt;&lt;/TD&gt;&lt;TD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SIZE=3&gt;keith@kr7rk.com&lt;/FONT&gt;&lt;/TD&gt;&lt;TD ALIGN="LEFT"&gt;&lt;FONT SIZE=3&gt;520-250-1560&lt;/FONT&gt;&lt;/TD&gt;&lt;TD ALIGN="LEFT"&gt;&lt;FONT SIZE=3&gt;520-298-8488&lt;/FONT&gt;&lt;/TD&gt;&lt;TD ALIGN="LEFT"&gt;&lt;FONT SIZE=4&gt;&lt;BR&gt;&lt;/FONT&gt;&lt;/TD&gt;&lt;/TR&gt;</v>
      </c>
      <c r="T45" t="s">
        <v>23</v>
      </c>
    </row>
    <row r="46" spans="2:20" ht="16.350000000000001" customHeight="1" x14ac:dyDescent="0.25">
      <c r="B46" t="s">
        <v>230</v>
      </c>
      <c r="C46" t="s">
        <v>231</v>
      </c>
      <c r="D46" t="s">
        <v>232</v>
      </c>
      <c r="E46" s="8" t="s">
        <v>16</v>
      </c>
      <c r="F46" s="11" t="s">
        <v>233</v>
      </c>
      <c r="G46" t="s">
        <v>234</v>
      </c>
      <c r="H46" t="s">
        <v>235</v>
      </c>
      <c r="I46" t="s">
        <v>236</v>
      </c>
      <c r="J46" s="2" t="s">
        <v>21</v>
      </c>
      <c r="K46" t="s">
        <v>22</v>
      </c>
      <c r="L46" t="s">
        <v>237</v>
      </c>
      <c r="N46" t="str">
        <f t="shared" si="3"/>
        <v>Daniel Shearer &lt;danflg201@npgcable.com&gt;</v>
      </c>
      <c r="Q46" t="str">
        <f t="shared" si="4"/>
        <v>&lt;TR&gt;&lt;TD HEIGHT="25" ALIGN="LEFT"&gt;&lt;BR&gt;&lt;/TD&gt;&lt;TD ALIGN="LEFT"&gt;&lt;FONT SIZE=4&gt;Shearer&lt;/FONT&gt;&lt;/TD&gt;&lt;TD ALIGN="LEFT"&gt;&lt;FONT SIZE=4&gt;Daniel&lt;/FONT&gt;&lt;/TD&gt;&lt;TD ALIGN="LEFT"&gt;&lt;FONT SIZE=4&gt;N7YIQ&lt;/FONT&gt;&lt;/TD&gt;&lt;TD ALIGN="CENTER"&gt;&lt;FONT SIZE=4 COLOR="#000000"&gt;E&lt;/FONT&gt;&lt;/TD&gt;&lt;TD ALIGN="LEFT"&gt;&lt;FONT SIZE=4&gt;Yes&lt;/FONT&gt;&lt;/TD&gt;&lt;TD ALIGN="LEFT"&gt;&lt;FONT SIZE=4&gt;PIO&lt;/FONT&gt;&lt;/TD&gt;&lt;TD ALIGN="LEFT"&gt;&lt;FONT SIZE=4&gt;&lt;BR&gt;&lt;/FONT&gt;&lt;/TD&gt;&lt;/TR&gt;</v>
      </c>
      <c r="R46" t="s">
        <v>23</v>
      </c>
      <c r="S46" t="str">
        <f t="shared" si="5"/>
        <v>&lt;TR&gt;&lt;TD HEIGHT="25" ALIGN="LEFT"&gt;&lt;FONT SIZE=4&gt;X&lt;/FONT&gt;&lt;/TD&gt;&lt;TD ALIGN="LEFT"&gt;&lt;FONT SIZE=4&gt;Shearer&lt;/FONT&gt;&lt;/TD&gt;&lt;TD ALIGN="LEFT"&gt;&lt;FONT SIZE=4&gt;Daniel&lt;/FONT&gt;&lt;/TD&gt;&lt;TD ALIGN="LEFT"&gt;&lt;FONT SIZE=4&gt;N7YIQ&lt;/FONT&gt;&lt;/TD&gt;&lt;TD ALIGN="CENTER"&gt;&lt;FONT SIZE=4 COLOR="#000000"&gt;E&lt;/FONT&gt;&lt;/TD&gt;&lt;TD ALIGN="LEFT"&gt;&lt;FONT SIZE=4&gt;Yes&lt;/FONT&gt;&lt;/TD&gt;&lt;TD ALIGN="LEFT"&gt;&lt;FONT SIZE=4&gt;PIO&lt;/FONT&gt;&lt;/TD&gt;&lt;TD ALIGN="LEFT"&gt;&lt;FONT SIZE=3&gt;danflg201@npgcable.com&lt;/FONT&gt;&lt;/TD&gt;&lt;TD ALIGN="LEFT"&gt;&lt;FONT SIZE=3&gt;525-3711&lt;/FONT&gt;&lt;/TD&gt;&lt;TD ALIGN="LEFT"&gt;&lt;FONT SIZE=3&gt;606-6909&lt;/FONT&gt;&lt;/TD&gt;&lt;TD ALIGN="LEFT"&gt;&lt;FONT SIZE=4&gt;&lt;BR&gt;&lt;/FONT&gt;&lt;/TD&gt;&lt;/TR&gt;</v>
      </c>
      <c r="T46" t="s">
        <v>23</v>
      </c>
    </row>
    <row r="47" spans="2:20" ht="15.6" customHeight="1" x14ac:dyDescent="0.25">
      <c r="B47" t="s">
        <v>334</v>
      </c>
      <c r="C47" t="s">
        <v>335</v>
      </c>
      <c r="D47" t="s">
        <v>336</v>
      </c>
      <c r="E47" s="8" t="s">
        <v>12</v>
      </c>
      <c r="F47" s="19" t="s">
        <v>337</v>
      </c>
      <c r="I47" t="s">
        <v>338</v>
      </c>
      <c r="J47" s="2" t="s">
        <v>37</v>
      </c>
      <c r="N47" t="str">
        <f t="shared" si="3"/>
        <v>Dawnelle Shehan &lt;dawnelle@shehans.net&gt;</v>
      </c>
      <c r="Q47" t="str">
        <f t="shared" si="4"/>
        <v>&lt;TR&gt;&lt;TD HEIGHT="25" ALIGN="LEFT"&gt;&lt;BR&gt;&lt;/TD&gt;&lt;TD ALIGN="LEFT"&gt;&lt;FONT SIZE=4&gt;Shehan&lt;/FONT&gt;&lt;/TD&gt;&lt;TD ALIGN="LEFT"&gt;&lt;FONT SIZE=4&gt;Dawnelle&lt;/FONT&gt;&lt;/TD&gt;&lt;TD ALIGN="LEFT"&gt;&lt;FONT SIZE=4&gt;KG7LTR&lt;/FONT&gt;&lt;/TD&gt;&lt;TD ALIGN="CENTER"&gt;&lt;FONT SIZE=4 COLOR="#000000"&gt;G&lt;/FONT&gt;&lt;/TD&gt;&lt;TD ALIGN="LEFT"&gt;&lt;FONT SIZE=4&gt;&lt;/FONT&gt;&lt;/TD&gt;&lt;TD ALIGN="LEFT"&gt;&lt;FONT SIZE=4&gt;&lt;/FONT&gt;&lt;/TD&gt;&lt;TD ALIGN="LEFT"&gt;&lt;FONT SIZE=4&gt;&lt;BR&gt;&lt;/FONT&gt;&lt;/TD&gt;&lt;/TR&gt;</v>
      </c>
      <c r="R47" t="s">
        <v>23</v>
      </c>
      <c r="S47" t="str">
        <f t="shared" si="5"/>
        <v>&lt;TR&gt;&lt;TD HEIGHT="25" ALIGN="LEFT"&gt;&lt;FONT SIZE=4&gt; &lt;/FONT&gt;&lt;/TD&gt;&lt;TD ALIGN="LEFT"&gt;&lt;FONT SIZE=4&gt;Shehan&lt;/FONT&gt;&lt;/TD&gt;&lt;TD ALIGN="LEFT"&gt;&lt;FONT SIZE=4&gt;Dawnelle&lt;/FONT&gt;&lt;/TD&gt;&lt;TD ALIGN="LEFT"&gt;&lt;FONT SIZE=4&gt;KG7LTR&lt;/FONT&gt;&lt;/TD&gt;&lt;TD ALIGN="CENTER"&gt;&lt;FONT SIZE=4 COLOR="#000000"&gt;G&lt;/FONT&gt;&lt;/TD&gt;&lt;TD ALIGN="LEFT"&gt;&lt;FONT SIZE=4&gt;&lt;/FONT&gt;&lt;/TD&gt;&lt;TD ALIGN="LEFT"&gt;&lt;FONT SIZE=4&gt;&lt;/FONT&gt;&lt;/TD&gt;&lt;TD ALIGN="LEFT"&gt;&lt;FONT SIZE=3&gt;dawnelle@shehans.net&lt;/FONT&gt;&lt;/TD&gt;&lt;TD ALIGN="LEFT"&gt;&lt;FONT SIZE=3&gt;&lt;/FONT&gt;&lt;/TD&gt;&lt;TD ALIGN="LEFT"&gt;&lt;FONT SIZE=3&gt;&lt;/FONT&gt;&lt;/TD&gt;&lt;TD ALIGN="LEFT"&gt;&lt;FONT SIZE=4&gt;&lt;BR&gt;&lt;/FONT&gt;&lt;/TD&gt;&lt;/TR&gt;</v>
      </c>
      <c r="T47" t="s">
        <v>23</v>
      </c>
    </row>
    <row r="48" spans="2:20" x14ac:dyDescent="0.25">
      <c r="B48" t="s">
        <v>339</v>
      </c>
      <c r="C48" t="s">
        <v>335</v>
      </c>
      <c r="D48" t="s">
        <v>340</v>
      </c>
      <c r="E48" s="8" t="s">
        <v>12</v>
      </c>
      <c r="F48" s="11" t="s">
        <v>341</v>
      </c>
      <c r="G48" t="s">
        <v>342</v>
      </c>
      <c r="H48" t="s">
        <v>343</v>
      </c>
      <c r="I48" t="s">
        <v>344</v>
      </c>
      <c r="J48" s="2" t="s">
        <v>21</v>
      </c>
      <c r="K48" t="s">
        <v>22</v>
      </c>
      <c r="N48" t="str">
        <f t="shared" si="3"/>
        <v>Tom Shehan &lt;tom3@shehans.net&gt;</v>
      </c>
      <c r="Q48" t="str">
        <f t="shared" si="4"/>
        <v>&lt;TR&gt;&lt;TD HEIGHT="25" ALIGN="LEFT"&gt;&lt;BR&gt;&lt;/TD&gt;&lt;TD ALIGN="LEFT"&gt;&lt;FONT SIZE=4&gt;Shehan&lt;/FONT&gt;&lt;/TD&gt;&lt;TD ALIGN="LEFT"&gt;&lt;FONT SIZE=4&gt;Tom&lt;/FONT&gt;&lt;/TD&gt;&lt;TD ALIGN="LEFT"&gt;&lt;FONT SIZE=4&gt;KY7WV&lt;/FONT&gt;&lt;/TD&gt;&lt;TD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48" t="s">
        <v>23</v>
      </c>
      <c r="S48" t="str">
        <f t="shared" si="5"/>
        <v>&lt;TR&gt;&lt;TD HEIGHT="25" ALIGN="LEFT"&gt;&lt;FONT SIZE=4&gt; &lt;/FONT&gt;&lt;/TD&gt;&lt;TD ALIGN="LEFT"&gt;&lt;FONT SIZE=4&gt;Shehan&lt;/FONT&gt;&lt;/TD&gt;&lt;TD ALIGN="LEFT"&gt;&lt;FONT SIZE=4&gt;Tom&lt;/FONT&gt;&lt;/TD&gt;&lt;TD ALIGN="LEFT"&gt;&lt;FONT SIZE=4&gt;KY7WV&lt;/FONT&gt;&lt;/TD&gt;&lt;TD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SIZE=3&gt;tom3@shehans.net&lt;/FONT&gt;&lt;/TD&gt;&lt;TD ALIGN="LEFT"&gt;&lt;FONT SIZE=3&gt;526-5580&lt;/FONT&gt;&lt;/TD&gt;&lt;TD ALIGN="LEFT"&gt;&lt;FONT SIZE=3&gt;w638-7370&lt;/FONT&gt;&lt;/TD&gt;&lt;TD ALIGN="LEFT"&gt;&lt;FONT SIZE=4&gt;&lt;BR&gt;&lt;/FONT&gt;&lt;/TD&gt;&lt;/TR&gt;</v>
      </c>
      <c r="T48" t="s">
        <v>23</v>
      </c>
    </row>
    <row r="49" spans="1:1024" x14ac:dyDescent="0.25">
      <c r="B49" s="7" t="s">
        <v>238</v>
      </c>
      <c r="C49" t="s">
        <v>239</v>
      </c>
      <c r="D49" t="s">
        <v>240</v>
      </c>
      <c r="E49" s="8" t="s">
        <v>16</v>
      </c>
      <c r="F49" s="9" t="s">
        <v>241</v>
      </c>
      <c r="G49" s="20" t="s">
        <v>242</v>
      </c>
      <c r="H49" s="20" t="s">
        <v>243</v>
      </c>
      <c r="J49" s="2" t="s">
        <v>21</v>
      </c>
      <c r="N49" t="str">
        <f t="shared" si="3"/>
        <v>Al  Simmons &lt;ab6vo@pacbell.net&gt;</v>
      </c>
      <c r="Q49" t="str">
        <f t="shared" si="4"/>
        <v>&lt;TR&gt;&lt;TD HEIGHT="25" ALIGN="LEFT"&gt;&lt;BR&gt;&lt;/TD&gt;&lt;TD ALIGN="LEFT"&gt;&lt;FONT SIZE=4&gt;Simmons&lt;/FONT&gt;&lt;/TD&gt;&lt;TD ALIGN="LEFT"&gt;&lt;FONT SIZE=4&gt;Al &lt;/FONT&gt;&lt;/TD&gt;&lt;TD ALIGN="LEFT"&gt;&lt;FONT SIZE=4&gt;AB6VO&lt;/FONT&gt;&lt;/TD&gt;&lt;TD ALIGN="CENTER"&gt;&lt;FONT SIZE=4 COLOR="#000000"&gt;E&lt;/FONT&gt;&lt;/TD&gt;&lt;TD ALIGN="LEFT"&gt;&lt;FONT SIZE=4&gt;&lt;/FONT&gt;&lt;/TD&gt;&lt;TD ALIGN="LEFT"&gt;&lt;FONT SIZE=4&gt;&lt;/FONT&gt;&lt;/TD&gt;&lt;TD ALIGN="LEFT"&gt;&lt;FONT SIZE=4&gt;&lt;BR&gt;&lt;/FONT&gt;&lt;/TD&gt;&lt;/TR&gt;</v>
      </c>
      <c r="R49" t="s">
        <v>23</v>
      </c>
      <c r="S49" t="str">
        <f t="shared" si="5"/>
        <v>&lt;TR&gt;&lt;TD HEIGHT="25" ALIGN="LEFT"&gt;&lt;FONT SIZE=4&gt;X&lt;/FONT&gt;&lt;/TD&gt;&lt;TD ALIGN="LEFT"&gt;&lt;FONT SIZE=4&gt;Simmons&lt;/FONT&gt;&lt;/TD&gt;&lt;TD ALIGN="LEFT"&gt;&lt;FONT SIZE=4&gt;Al &lt;/FONT&gt;&lt;/TD&gt;&lt;TD ALIGN="LEFT"&gt;&lt;FONT SIZE=4&gt;AB6VO&lt;/FONT&gt;&lt;/TD&gt;&lt;TD ALIGN="CENTER"&gt;&lt;FONT SIZE=4 COLOR="#000000"&gt;E&lt;/FONT&gt;&lt;/TD&gt;&lt;TD ALIGN="LEFT"&gt;&lt;FONT SIZE=4&gt;&lt;/FONT&gt;&lt;/TD&gt;&lt;TD ALIGN="LEFT"&gt;&lt;FONT SIZE=4&gt;&lt;/FONT&gt;&lt;/TD&gt;&lt;TD ALIGN="LEFT"&gt;&lt;FONT SIZE=3&gt;ab6vo@pacbell.net&lt;/FONT&gt;&lt;/TD&gt;&lt;TD ALIGN="LEFT"&gt;&lt;FONT SIZE=3&gt;520-201-1826&lt;/FONT&gt;&lt;/TD&gt;&lt;TD ALIGN="LEFT"&gt;&lt;FONT SIZE=3&gt;310-200-1390&lt;/FONT&gt;&lt;/TD&gt;&lt;TD ALIGN="LEFT"&gt;&lt;FONT SIZE=4&gt;&lt;BR&gt;&lt;/FONT&gt;&lt;/TD&gt;&lt;/TR&gt;</v>
      </c>
      <c r="T49" t="s">
        <v>23</v>
      </c>
    </row>
    <row r="50" spans="1:1024" ht="26.25" x14ac:dyDescent="0.25">
      <c r="B50" t="s">
        <v>244</v>
      </c>
      <c r="C50" t="s">
        <v>245</v>
      </c>
      <c r="D50" t="s">
        <v>54</v>
      </c>
      <c r="E50" s="8" t="s">
        <v>16</v>
      </c>
      <c r="F50" s="11" t="s">
        <v>246</v>
      </c>
      <c r="G50" t="s">
        <v>247</v>
      </c>
      <c r="H50" t="s">
        <v>247</v>
      </c>
      <c r="I50" s="21" t="s">
        <v>248</v>
      </c>
      <c r="J50" s="2" t="s">
        <v>21</v>
      </c>
      <c r="K50" s="22" t="s">
        <v>22</v>
      </c>
      <c r="N50" t="str">
        <f t="shared" si="3"/>
        <v>Bill Smith &lt;kq1s@arrl.net&gt;</v>
      </c>
      <c r="Q50" t="str">
        <f t="shared" si="4"/>
        <v>&lt;TR&gt;&lt;TD HEIGHT="25" ALIGN="LEFT"&gt;&lt;BR&gt;&lt;/TD&gt;&lt;TD ALIGN="LEFT"&gt;&lt;FONT SIZE=4&gt;Smith&lt;/FONT&gt;&lt;/TD&gt;&lt;TD ALIGN="LEFT"&gt;&lt;FONT SIZE=4&gt;Bill&lt;/FONT&gt;&lt;/TD&gt;&lt;TD ALIGN="LEFT"&gt;&lt;FONT SIZE=4&gt;KQ1S&lt;/FONT&gt;&lt;/TD&gt;&lt;TD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50" t="s">
        <v>23</v>
      </c>
      <c r="S50" t="str">
        <f t="shared" si="5"/>
        <v>&lt;TR&gt;&lt;TD HEIGHT="25" ALIGN="LEFT"&gt;&lt;FONT SIZE=4&gt;X&lt;/FONT&gt;&lt;/TD&gt;&lt;TD ALIGN="LEFT"&gt;&lt;FONT SIZE=4&gt;Smith&lt;/FONT&gt;&lt;/TD&gt;&lt;TD ALIGN="LEFT"&gt;&lt;FONT SIZE=4&gt;Bill&lt;/FONT&gt;&lt;/TD&gt;&lt;TD ALIGN="LEFT"&gt;&lt;FONT SIZE=4&gt;KQ1S&lt;/FONT&gt;&lt;/TD&gt;&lt;TD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SIZE=3&gt;kq1s@arrl.net&lt;/FONT&gt;&lt;/TD&gt;&lt;TD ALIGN="LEFT"&gt;&lt;FONT SIZE=3&gt;928-853-8146&lt;/FONT&gt;&lt;/TD&gt;&lt;TD ALIGN="LEFT"&gt;&lt;FONT SIZE=3&gt;928-853-8146&lt;/FONT&gt;&lt;/TD&gt;&lt;TD ALIGN="LEFT"&gt;&lt;FONT SIZE=4&gt;&lt;BR&gt;&lt;/FONT&gt;&lt;/TD&gt;&lt;/TR&gt;</v>
      </c>
      <c r="T50" t="s">
        <v>23</v>
      </c>
    </row>
    <row r="51" spans="1:1024" ht="26.25" x14ac:dyDescent="0.25">
      <c r="B51" t="s">
        <v>249</v>
      </c>
      <c r="C51" t="s">
        <v>245</v>
      </c>
      <c r="D51" t="s">
        <v>250</v>
      </c>
      <c r="E51" s="8" t="s">
        <v>16</v>
      </c>
      <c r="F51" s="11" t="s">
        <v>251</v>
      </c>
      <c r="G51" s="14" t="s">
        <v>252</v>
      </c>
      <c r="H51" s="14" t="s">
        <v>252</v>
      </c>
      <c r="I51" s="21" t="s">
        <v>248</v>
      </c>
      <c r="J51" s="2" t="s">
        <v>58</v>
      </c>
      <c r="N51" t="str">
        <f t="shared" si="3"/>
        <v>Julie Smith &lt;jubismith@gmail.com&gt;</v>
      </c>
      <c r="Q51" t="str">
        <f t="shared" si="4"/>
        <v>&lt;TR&gt;&lt;TD HEIGHT="25" ALIGN="LEFT"&gt;&lt;BR&gt;&lt;/TD&gt;&lt;TD ALIGN="LEFT"&gt;&lt;FONT SIZE=4&gt;Smith&lt;/FONT&gt;&lt;/TD&gt;&lt;TD ALIGN="LEFT"&gt;&lt;FONT SIZE=4&gt;Julie&lt;/FONT&gt;&lt;/TD&gt;&lt;TD ALIGN="LEFT"&gt;&lt;FONT SIZE=4&gt;KI7TNF&lt;/FONT&gt;&lt;/TD&gt;&lt;TD ALIGN="CENTER"&gt;&lt;FONT SIZE=4 COLOR="#000000"&gt;T&lt;/FONT&gt;&lt;/TD&gt;&lt;TD ALIGN="LEFT"&gt;&lt;FONT SIZE=4&gt;&lt;/FONT&gt;&lt;/TD&gt;&lt;TD ALIGN="LEFT"&gt;&lt;FONT SIZE=4&gt;&lt;/FONT&gt;&lt;/TD&gt;&lt;TD ALIGN="LEFT"&gt;&lt;FONT SIZE=4&gt;&lt;BR&gt;&lt;/FONT&gt;&lt;/TD&gt;&lt;/TR&gt;</v>
      </c>
      <c r="R51" t="s">
        <v>23</v>
      </c>
      <c r="S51" t="str">
        <f t="shared" si="5"/>
        <v>&lt;TR&gt;&lt;TD HEIGHT="25" ALIGN="LEFT"&gt;&lt;FONT SIZE=4&gt;X&lt;/FONT&gt;&lt;/TD&gt;&lt;TD ALIGN="LEFT"&gt;&lt;FONT SIZE=4&gt;Smith&lt;/FONT&gt;&lt;/TD&gt;&lt;TD ALIGN="LEFT"&gt;&lt;FONT SIZE=4&gt;Julie&lt;/FONT&gt;&lt;/TD&gt;&lt;TD ALIGN="LEFT"&gt;&lt;FONT SIZE=4&gt;KI7TNF&lt;/FONT&gt;&lt;/TD&gt;&lt;TD ALIGN="CENTER"&gt;&lt;FONT SIZE=4 COLOR="#000000"&gt;T&lt;/FONT&gt;&lt;/TD&gt;&lt;TD ALIGN="LEFT"&gt;&lt;FONT SIZE=4&gt;&lt;/FONT&gt;&lt;/TD&gt;&lt;TD ALIGN="LEFT"&gt;&lt;FONT SIZE=4&gt;&lt;/FONT&gt;&lt;/TD&gt;&lt;TD ALIGN="LEFT"&gt;&lt;FONT SIZE=3&gt;jubismith@gmail.com&lt;/FONT&gt;&lt;/TD&gt;&lt;TD ALIGN="LEFT"&gt;&lt;FONT SIZE=3&gt;928-853-9634&lt;/FONT&gt;&lt;/TD&gt;&lt;TD ALIGN="LEFT"&gt;&lt;FONT SIZE=3&gt;928-853-9634&lt;/FONT&gt;&lt;/TD&gt;&lt;TD ALIGN="LEFT"&gt;&lt;FONT SIZE=4&gt;&lt;BR&gt;&lt;/FONT&gt;&lt;/TD&gt;&lt;/TR&gt;</v>
      </c>
      <c r="T51" t="s">
        <v>23</v>
      </c>
    </row>
    <row r="52" spans="1:1024" x14ac:dyDescent="0.25">
      <c r="A52" s="14" t="s">
        <v>12</v>
      </c>
      <c r="B52" t="s">
        <v>253</v>
      </c>
      <c r="C52" t="s">
        <v>254</v>
      </c>
      <c r="D52" t="s">
        <v>255</v>
      </c>
      <c r="E52" s="8" t="s">
        <v>16</v>
      </c>
      <c r="F52" s="9" t="s">
        <v>256</v>
      </c>
      <c r="G52" t="s">
        <v>257</v>
      </c>
      <c r="I52" s="23" t="s">
        <v>258</v>
      </c>
      <c r="J52" s="2" t="s">
        <v>21</v>
      </c>
      <c r="K52" t="s">
        <v>22</v>
      </c>
      <c r="N52" t="str">
        <f t="shared" si="3"/>
        <v>Arwin Sturnacle &lt;kb7cfv@arrl.net&gt;</v>
      </c>
      <c r="Q52" t="str">
        <f t="shared" si="4"/>
        <v>&lt;TR&gt;&lt;TD HEIGHT="25" ALIGN="LEFT"&gt;&lt;BR&gt;&lt;/TD&gt;&lt;TD ALIGN="LEFT"&gt;&lt;FONT SIZE=4&gt;Sturnacle&lt;/FONT&gt;&lt;/TD&gt;&lt;TD ALIGN="LEFT"&gt;&lt;FONT SIZE=4&gt;Arwin&lt;/FONT&gt;&lt;/TD&gt;&lt;TD ALIGN="LEFT"&gt;&lt;FONT SIZE=4&gt;KB7CFV&lt;/FONT&gt;&lt;/TD&gt;&lt;TD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52" t="s">
        <v>23</v>
      </c>
      <c r="S52" t="str">
        <f t="shared" si="5"/>
        <v>&lt;TR&gt;&lt;TD HEIGHT="25" ALIGN="LEFT"&gt;&lt;FONT SIZE=4&gt;X&lt;/FONT&gt;&lt;/TD&gt;&lt;TD ALIGN="LEFT"&gt;&lt;FONT SIZE=4&gt;Sturnacle&lt;/FONT&gt;&lt;/TD&gt;&lt;TD ALIGN="LEFT"&gt;&lt;FONT SIZE=4&gt;Arwin&lt;/FONT&gt;&lt;/TD&gt;&lt;TD ALIGN="LEFT"&gt;&lt;FONT SIZE=4&gt;KB7CFV&lt;/FONT&gt;&lt;/TD&gt;&lt;TD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SIZE=3&gt;kb7cfv@arrl.net&lt;/FONT&gt;&lt;/TD&gt;&lt;TD ALIGN="LEFT"&gt;&lt;FONT SIZE=3&gt;928-535-3626&lt;/FONT&gt;&lt;/TD&gt;&lt;TD ALIGN="LEFT"&gt;&lt;FONT SIZE=3&gt;&lt;/FONT&gt;&lt;/TD&gt;&lt;TD ALIGN="LEFT"&gt;&lt;FONT SIZE=4&gt;&lt;BR&gt;&lt;/FONT&gt;&lt;/TD&gt;&lt;/TR&gt;</v>
      </c>
      <c r="T52" t="s">
        <v>23</v>
      </c>
    </row>
    <row r="53" spans="1:1024" x14ac:dyDescent="0.25">
      <c r="A53" s="14"/>
      <c r="C53" t="s">
        <v>254</v>
      </c>
      <c r="D53" t="s">
        <v>259</v>
      </c>
      <c r="E53" s="8" t="s">
        <v>16</v>
      </c>
      <c r="F53" s="11"/>
      <c r="G53" t="s">
        <v>257</v>
      </c>
      <c r="I53" s="23" t="s">
        <v>258</v>
      </c>
      <c r="N53" t="str">
        <f t="shared" si="3"/>
        <v/>
      </c>
      <c r="Q53" t="str">
        <f t="shared" si="4"/>
        <v>&lt;TR&gt;&lt;TD HEIGHT="25" ALIGN="LEFT"&gt;&lt;BR&gt;&lt;/TD&gt;&lt;TD ALIGN="LEFT"&gt;&lt;FONT SIZE=4&gt;Sturnacle&lt;/FONT&gt;&lt;/TD&gt;&lt;TD ALIGN="LEFT"&gt;&lt;FONT SIZE=4&gt;Melody&lt;/FONT&gt;&lt;/TD&gt;&lt;TD ALIGN="LEFT"&gt;&lt;FONT SIZE=4&gt;&lt;/FONT&gt;&lt;/TD&gt;&lt;TD ALIGN="CENTER"&gt;&lt;FONT SIZE=4 COLOR="#000000"&gt;&lt;/FONT&gt;&lt;/TD&gt;&lt;TD ALIGN="LEFT"&gt;&lt;FONT SIZE=4&gt;&lt;/FONT&gt;&lt;/TD&gt;&lt;TD ALIGN="LEFT"&gt;&lt;FONT SIZE=4&gt;&lt;/FONT&gt;&lt;/TD&gt;&lt;TD ALIGN="LEFT"&gt;&lt;FONT SIZE=4&gt;&lt;BR&gt;&lt;/FONT&gt;&lt;/TD&gt;&lt;/TR&gt;</v>
      </c>
      <c r="R53" t="s">
        <v>23</v>
      </c>
      <c r="S53" t="str">
        <f t="shared" si="5"/>
        <v>&lt;TR&gt;&lt;TD HEIGHT="25" ALIGN="LEFT"&gt;&lt;FONT SIZE=4&gt;X&lt;/FONT&gt;&lt;/TD&gt;&lt;TD ALIGN="LEFT"&gt;&lt;FONT SIZE=4&gt;Sturnacle&lt;/FONT&gt;&lt;/TD&gt;&lt;TD ALIGN="LEFT"&gt;&lt;FONT SIZE=4&gt;Melody&lt;/FONT&gt;&lt;/TD&gt;&lt;TD ALIGN="LEFT"&gt;&lt;FONT SIZE=4&gt;&lt;/FONT&gt;&lt;/TD&gt;&lt;TD ALIGN="CENTER"&gt;&lt;FONT SIZE=4 COLOR="#000000"&gt;&lt;/FONT&gt;&lt;/TD&gt;&lt;TD ALIGN="LEFT"&gt;&lt;FONT SIZE=4&gt;&lt;/FONT&gt;&lt;/TD&gt;&lt;TD ALIGN="LEFT"&gt;&lt;FONT SIZE=4&gt;&lt;/FONT&gt;&lt;/TD&gt;&lt;TD ALIGN="LEFT"&gt;&lt;FONT SIZE=3&gt;&lt;/FONT&gt;&lt;/TD&gt;&lt;TD ALIGN="LEFT"&gt;&lt;FONT SIZE=3&gt;928-535-3626&lt;/FONT&gt;&lt;/TD&gt;&lt;TD ALIGN="LEFT"&gt;&lt;FONT SIZE=3&gt;&lt;/FONT&gt;&lt;/TD&gt;&lt;TD ALIGN="LEFT"&gt;&lt;FONT SIZE=4&gt;&lt;BR&gt;&lt;/FONT&gt;&lt;/TD&gt;&lt;/TR&gt;</v>
      </c>
      <c r="T53" t="s">
        <v>23</v>
      </c>
    </row>
    <row r="54" spans="1:1024" x14ac:dyDescent="0.25">
      <c r="B54" t="s">
        <v>345</v>
      </c>
      <c r="C54" t="s">
        <v>346</v>
      </c>
      <c r="D54" t="s">
        <v>347</v>
      </c>
      <c r="E54" s="8" t="s">
        <v>12</v>
      </c>
      <c r="F54" s="12" t="s">
        <v>348</v>
      </c>
      <c r="G54" t="s">
        <v>349</v>
      </c>
      <c r="H54" t="s">
        <v>350</v>
      </c>
      <c r="I54" t="s">
        <v>351</v>
      </c>
      <c r="J54" s="2" t="s">
        <v>58</v>
      </c>
      <c r="K54" t="s">
        <v>22</v>
      </c>
      <c r="N54" t="str">
        <f t="shared" si="3"/>
        <v>Allen Traber &lt;altraber@aol.com&gt;</v>
      </c>
      <c r="Q54" t="str">
        <f t="shared" si="4"/>
        <v>&lt;TR&gt;&lt;TD HEIGHT="25" ALIGN="LEFT"&gt;&lt;BR&gt;&lt;/TD&gt;&lt;TD ALIGN="LEFT"&gt;&lt;FONT SIZE=4&gt;Traber&lt;/FONT&gt;&lt;/TD&gt;&lt;TD ALIGN="LEFT"&gt;&lt;FONT SIZE=4&gt;Allen&lt;/FONT&gt;&lt;/TD&gt;&lt;TD ALIGN="LEFT"&gt;&lt;FONT SIZE=4&gt;KF7HSD&lt;/FONT&gt;&lt;/TD&gt;&lt;TD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SIZE=4&gt;&lt;BR&gt;&lt;/FONT&gt;&lt;/TD&gt;&lt;/TR&gt;</v>
      </c>
      <c r="R54" t="s">
        <v>23</v>
      </c>
      <c r="S54" t="str">
        <f t="shared" si="5"/>
        <v>&lt;TR&gt;&lt;TD HEIGHT="25" ALIGN="LEFT"&gt;&lt;FONT SIZE=4&gt; &lt;/FONT&gt;&lt;/TD&gt;&lt;TD ALIGN="LEFT"&gt;&lt;FONT SIZE=4&gt;Traber&lt;/FONT&gt;&lt;/TD&gt;&lt;TD ALIGN="LEFT"&gt;&lt;FONT SIZE=4&gt;Allen&lt;/FONT&gt;&lt;/TD&gt;&lt;TD ALIGN="LEFT"&gt;&lt;FONT SIZE=4&gt;KF7HSD&lt;/FONT&gt;&lt;/TD&gt;&lt;TD ALIGN="CENTER"&gt;&lt;FONT SIZE=4 COLOR="#000000"&gt;T&lt;/FONT&gt;&lt;/TD&gt;&lt;TD ALIGN="LEFT"&gt;&lt;FONT SIZE=4&gt;Yes&lt;/FONT&gt;&lt;/TD&gt;&lt;TD ALIGN="LEFT"&gt;&lt;FONT SIZE=4&gt;&lt;/FONT&gt;&lt;/TD&gt;&lt;TD ALIGN="LEFT"&gt;&lt;FONT SIZE=3&gt;altraber@aol.com&lt;/FONT&gt;&lt;/TD&gt;&lt;TD ALIGN="LEFT"&gt;&lt;FONT SIZE=3&gt;286-0059&lt;/FONT&gt;&lt;/TD&gt;&lt;TD ALIGN="LEFT"&gt;&lt;FONT SIZE=3&gt;928-266-2372&lt;/FONT&gt;&lt;/TD&gt;&lt;TD ALIGN="LEFT"&gt;&lt;FONT SIZE=4&gt;&lt;BR&gt;&lt;/FONT&gt;&lt;/TD&gt;&lt;/TR&gt;</v>
      </c>
      <c r="T54" t="s">
        <v>23</v>
      </c>
    </row>
    <row r="55" spans="1:1024" x14ac:dyDescent="0.25">
      <c r="B55" t="s">
        <v>260</v>
      </c>
      <c r="C55" t="s">
        <v>261</v>
      </c>
      <c r="D55" t="s">
        <v>262</v>
      </c>
      <c r="E55" s="8" t="s">
        <v>16</v>
      </c>
      <c r="F55" s="12" t="s">
        <v>263</v>
      </c>
      <c r="G55" t="s">
        <v>264</v>
      </c>
      <c r="I55" t="s">
        <v>265</v>
      </c>
      <c r="J55" s="2" t="s">
        <v>21</v>
      </c>
      <c r="K55" t="s">
        <v>22</v>
      </c>
      <c r="N55" t="str">
        <f t="shared" si="3"/>
        <v>Jim Valek &lt;TVandJV@verizon.net&gt;</v>
      </c>
      <c r="Q55" t="str">
        <f t="shared" si="4"/>
        <v>&lt;TR&gt;&lt;TD HEIGHT="25" ALIGN="LEFT"&gt;&lt;BR&gt;&lt;/TD&gt;&lt;TD ALIGN="LEFT"&gt;&lt;FONT SIZE=4&gt;Valek&lt;/FONT&gt;&lt;/TD&gt;&lt;TD ALIGN="LEFT"&gt;&lt;FONT SIZE=4&gt;Jim&lt;/FONT&gt;&lt;/TD&gt;&lt;TD ALIGN="LEFT"&gt;&lt;FONT SIZE=4&gt;WB6LBY&lt;/FONT&gt;&lt;/TD&gt;&lt;TD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SIZE=4&gt;&lt;BR&gt;&lt;/FONT&gt;&lt;/TD&gt;&lt;/TR&gt;</v>
      </c>
      <c r="R55" t="s">
        <v>23</v>
      </c>
      <c r="S55" t="str">
        <f t="shared" si="5"/>
        <v>&lt;TR&gt;&lt;TD HEIGHT="25" ALIGN="LEFT"&gt;&lt;FONT SIZE=4&gt;X&lt;/FONT&gt;&lt;/TD&gt;&lt;TD ALIGN="LEFT"&gt;&lt;FONT SIZE=4&gt;Valek&lt;/FONT&gt;&lt;/TD&gt;&lt;TD ALIGN="LEFT"&gt;&lt;FONT SIZE=4&gt;Jim&lt;/FONT&gt;&lt;/TD&gt;&lt;TD ALIGN="LEFT"&gt;&lt;FONT SIZE=4&gt;WB6LBY&lt;/FONT&gt;&lt;/TD&gt;&lt;TD ALIGN="CENTER"&gt;&lt;FONT SIZE=4 COLOR="#000000"&gt;E&lt;/FONT&gt;&lt;/TD&gt;&lt;TD ALIGN="LEFT"&gt;&lt;FONT SIZE=4&gt;Yes&lt;/FONT&gt;&lt;/TD&gt;&lt;TD ALIGN="LEFT"&gt;&lt;FONT SIZE=4&gt;&lt;/FONT&gt;&lt;/TD&gt;&lt;TD ALIGN="LEFT"&gt;&lt;FONT SIZE=3&gt;TVandJV@verizon.net&lt;/FONT&gt;&lt;/TD&gt;&lt;TD ALIGN="LEFT"&gt;&lt;FONT SIZE=3&gt;928-266-0668&lt;/FONT&gt;&lt;/TD&gt;&lt;TD ALIGN="LEFT"&gt;&lt;FONT SIZE=3&gt;&lt;/FONT&gt;&lt;/TD&gt;&lt;TD ALIGN="LEFT"&gt;&lt;FONT SIZE=4&gt;&lt;BR&gt;&lt;/FONT&gt;&lt;/TD&gt;&lt;/TR&gt;</v>
      </c>
      <c r="T55" t="s">
        <v>23</v>
      </c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AMH55" s="7"/>
      <c r="AMI55" s="7"/>
      <c r="AMJ55" s="7"/>
    </row>
    <row r="56" spans="1:1024" x14ac:dyDescent="0.25">
      <c r="B56" t="s">
        <v>266</v>
      </c>
      <c r="C56" t="s">
        <v>261</v>
      </c>
      <c r="D56" t="s">
        <v>267</v>
      </c>
      <c r="E56" s="8" t="s">
        <v>16</v>
      </c>
      <c r="F56" s="12" t="s">
        <v>263</v>
      </c>
      <c r="G56" t="s">
        <v>264</v>
      </c>
      <c r="I56" t="s">
        <v>265</v>
      </c>
      <c r="J56" s="2" t="s">
        <v>268</v>
      </c>
      <c r="K56" t="s">
        <v>22</v>
      </c>
      <c r="N56" t="str">
        <f t="shared" si="3"/>
        <v>Tina Valek &lt;TVandJV@verizon.net&gt;</v>
      </c>
      <c r="Q56" t="str">
        <f t="shared" si="4"/>
        <v>&lt;TR&gt;&lt;TD HEIGHT="25" ALIGN="LEFT"&gt;&lt;BR&gt;&lt;/TD&gt;&lt;TD ALIGN="LEFT"&gt;&lt;FONT SIZE=4&gt;Valek&lt;/FONT&gt;&lt;/TD&gt;&lt;TD ALIGN="LEFT"&gt;&lt;FONT SIZE=4&gt;Tina&lt;/FONT&gt;&lt;/TD&gt;&lt;TD ALIGN="LEFT"&gt;&lt;FONT SIZE=4&gt;KG6IB&lt;/FONT&gt;&lt;/TD&gt;&lt;TD ALIGN="CENTER"&gt;&lt;FONT SIZE=4 COLOR="#000000"&gt;A&lt;/FONT&gt;&lt;/TD&gt;&lt;TD ALIGN="LEFT"&gt;&lt;FONT SIZE=4&gt;Yes&lt;/FONT&gt;&lt;/TD&gt;&lt;TD ALIGN="LEFT"&gt;&lt;FONT SIZE=4&gt;&lt;/FONT&gt;&lt;/TD&gt;&lt;TD ALIGN="LEFT"&gt;&lt;FONT SIZE=4&gt;&lt;BR&gt;&lt;/FONT&gt;&lt;/TD&gt;&lt;/TR&gt;</v>
      </c>
      <c r="R56" t="s">
        <v>23</v>
      </c>
      <c r="S56" t="str">
        <f t="shared" si="5"/>
        <v>&lt;TR&gt;&lt;TD HEIGHT="25" ALIGN="LEFT"&gt;&lt;FONT SIZE=4&gt;X&lt;/FONT&gt;&lt;/TD&gt;&lt;TD ALIGN="LEFT"&gt;&lt;FONT SIZE=4&gt;Valek&lt;/FONT&gt;&lt;/TD&gt;&lt;TD ALIGN="LEFT"&gt;&lt;FONT SIZE=4&gt;Tina&lt;/FONT&gt;&lt;/TD&gt;&lt;TD ALIGN="LEFT"&gt;&lt;FONT SIZE=4&gt;KG6IB&lt;/FONT&gt;&lt;/TD&gt;&lt;TD ALIGN="CENTER"&gt;&lt;FONT SIZE=4 COLOR="#000000"&gt;A&lt;/FONT&gt;&lt;/TD&gt;&lt;TD ALIGN="LEFT"&gt;&lt;FONT SIZE=4&gt;Yes&lt;/FONT&gt;&lt;/TD&gt;&lt;TD ALIGN="LEFT"&gt;&lt;FONT SIZE=4&gt;&lt;/FONT&gt;&lt;/TD&gt;&lt;TD ALIGN="LEFT"&gt;&lt;FONT SIZE=3&gt;TVandJV@verizon.net&lt;/FONT&gt;&lt;/TD&gt;&lt;TD ALIGN="LEFT"&gt;&lt;FONT SIZE=3&gt;928-266-0668&lt;/FONT&gt;&lt;/TD&gt;&lt;TD ALIGN="LEFT"&gt;&lt;FONT SIZE=3&gt;&lt;/FONT&gt;&lt;/TD&gt;&lt;TD ALIGN="LEFT"&gt;&lt;FONT SIZE=4&gt;&lt;BR&gt;&lt;/FONT&gt;&lt;/TD&gt;&lt;/TR&gt;</v>
      </c>
      <c r="T56" t="s">
        <v>23</v>
      </c>
    </row>
    <row r="57" spans="1:1024" x14ac:dyDescent="0.25">
      <c r="B57" t="s">
        <v>269</v>
      </c>
      <c r="C57" t="s">
        <v>270</v>
      </c>
      <c r="D57" t="s">
        <v>271</v>
      </c>
      <c r="E57" s="8" t="s">
        <v>16</v>
      </c>
      <c r="F57" s="12" t="s">
        <v>272</v>
      </c>
      <c r="G57" t="s">
        <v>273</v>
      </c>
      <c r="H57" t="s">
        <v>274</v>
      </c>
      <c r="I57" t="s">
        <v>275</v>
      </c>
      <c r="J57" s="2" t="s">
        <v>58</v>
      </c>
      <c r="N57" t="str">
        <f t="shared" si="3"/>
        <v>Lina Wallen &lt;lwallenflag@gmail.com&gt;</v>
      </c>
      <c r="Q57" t="str">
        <f t="shared" si="4"/>
        <v>&lt;TR&gt;&lt;TD HEIGHT="25" ALIGN="LEFT"&gt;&lt;BR&gt;&lt;/TD&gt;&lt;TD ALIGN="LEFT"&gt;&lt;FONT SIZE=4&gt;Wallen&lt;/FONT&gt;&lt;/TD&gt;&lt;TD ALIGN="LEFT"&gt;&lt;FONT SIZE=4&gt;Lina&lt;/FONT&gt;&lt;/TD&gt;&lt;TD ALIGN="LEFT"&gt;&lt;FONT SIZE=4&gt;KE7QFE&lt;/FONT&gt;&lt;/TD&gt;&lt;TD ALIGN="CENTER"&gt;&lt;FONT SIZE=4 COLOR="#000000"&gt;T&lt;/FONT&gt;&lt;/TD&gt;&lt;TD ALIGN="LEFT"&gt;&lt;FONT SIZE=4&gt;&lt;/FONT&gt;&lt;/TD&gt;&lt;TD ALIGN="LEFT"&gt;&lt;FONT SIZE=4&gt;&lt;/FONT&gt;&lt;/TD&gt;&lt;TD ALIGN="LEFT"&gt;&lt;FONT SIZE=4&gt;&lt;BR&gt;&lt;/FONT&gt;&lt;/TD&gt;&lt;/TR&gt;</v>
      </c>
      <c r="R57" t="s">
        <v>23</v>
      </c>
      <c r="S57" t="str">
        <f t="shared" si="5"/>
        <v>&lt;TR&gt;&lt;TD HEIGHT="25" ALIGN="LEFT"&gt;&lt;FONT SIZE=4&gt;X&lt;/FONT&gt;&lt;/TD&gt;&lt;TD ALIGN="LEFT"&gt;&lt;FONT SIZE=4&gt;Wallen&lt;/FONT&gt;&lt;/TD&gt;&lt;TD ALIGN="LEFT"&gt;&lt;FONT SIZE=4&gt;Lina&lt;/FONT&gt;&lt;/TD&gt;&lt;TD ALIGN="LEFT"&gt;&lt;FONT SIZE=4&gt;KE7QFE&lt;/FONT&gt;&lt;/TD&gt;&lt;TD ALIGN="CENTER"&gt;&lt;FONT SIZE=4 COLOR="#000000"&gt;T&lt;/FONT&gt;&lt;/TD&gt;&lt;TD ALIGN="LEFT"&gt;&lt;FONT SIZE=4&gt;&lt;/FONT&gt;&lt;/TD&gt;&lt;TD ALIGN="LEFT"&gt;&lt;FONT SIZE=4&gt;&lt;/FONT&gt;&lt;/TD&gt;&lt;TD ALIGN="LEFT"&gt;&lt;FONT SIZE=3&gt;lwallenflag@gmail.com&lt;/FONT&gt;&lt;/TD&gt;&lt;TD ALIGN="LEFT"&gt;&lt;FONT SIZE=3&gt;779-1192&lt;/FONT&gt;&lt;/TD&gt;&lt;TD ALIGN="LEFT"&gt;&lt;FONT SIZE=3&gt;928-853-6603&lt;/FONT&gt;&lt;/TD&gt;&lt;TD ALIGN="LEFT"&gt;&lt;FONT SIZE=4&gt;&lt;BR&gt;&lt;/FONT&gt;&lt;/TD&gt;&lt;/TR&gt;</v>
      </c>
      <c r="T57" t="s">
        <v>23</v>
      </c>
    </row>
    <row r="58" spans="1:1024" x14ac:dyDescent="0.25">
      <c r="B58" t="s">
        <v>276</v>
      </c>
      <c r="C58" t="s">
        <v>277</v>
      </c>
      <c r="D58" t="s">
        <v>278</v>
      </c>
      <c r="E58" s="5" t="s">
        <v>279</v>
      </c>
      <c r="F58" s="12"/>
      <c r="I58" t="s">
        <v>280</v>
      </c>
      <c r="J58" s="2" t="s">
        <v>37</v>
      </c>
      <c r="K58" s="2"/>
      <c r="L58" t="s">
        <v>51</v>
      </c>
      <c r="N58" t="str">
        <f t="shared" si="3"/>
        <v/>
      </c>
      <c r="Q58" t="str">
        <f t="shared" si="4"/>
        <v>&lt;TR&gt;&lt;TD HEIGHT="25" ALIGN="LEFT"&gt;&lt;BR&gt;&lt;/TD&gt;&lt;TD ALIGN="LEFT"&gt;&lt;FONT SIZE=4&gt;Williams&lt;/FONT&gt;&lt;/TD&gt;&lt;TD ALIGN="LEFT"&gt;&lt;FONT SIZE=4&gt;Fannie&lt;/FONT&gt;&lt;/TD&gt;&lt;TD ALIGN="LEFT"&gt;&lt;FONT SIZE=4&gt;WB7QAD&lt;/FONT&gt;&lt;/TD&gt;&lt;TD ALIGN="CENTER"&gt;&lt;FONT SIZE=4 COLOR="#000000"&gt;G&lt;/FONT&gt;&lt;/TD&gt;&lt;TD ALIGN="LEFT"&gt;&lt;FONT SIZE=4&gt;&lt;/FONT&gt;&lt;/TD&gt;&lt;TD ALIGN="LEFT"&gt;&lt;FONT SIZE=4&gt;Life Member&lt;/FONT&gt;&lt;/TD&gt;&lt;TD ALIGN="LEFT"&gt;&lt;FONT SIZE=4&gt;&lt;BR&gt;&lt;/FONT&gt;&lt;/TD&gt;&lt;/TR&gt;</v>
      </c>
      <c r="R58" t="s">
        <v>23</v>
      </c>
      <c r="S58" t="str">
        <f t="shared" si="5"/>
        <v>&lt;TR&gt;&lt;TD HEIGHT="25" ALIGN="LEFT"&gt;&lt;FONT SIZE=4&gt; LIFE&lt;/FONT&gt;&lt;/TD&gt;&lt;TD ALIGN="LEFT"&gt;&lt;FONT SIZE=4&gt;Williams&lt;/FONT&gt;&lt;/TD&gt;&lt;TD ALIGN="LEFT"&gt;&lt;FONT SIZE=4&gt;Fannie&lt;/FONT&gt;&lt;/TD&gt;&lt;TD ALIGN="LEFT"&gt;&lt;FONT SIZE=4&gt;WB7QAD&lt;/FONT&gt;&lt;/TD&gt;&lt;TD ALIGN="CENTER"&gt;&lt;FONT SIZE=4 COLOR="#000000"&gt;G&lt;/FONT&gt;&lt;/TD&gt;&lt;TD ALIGN="LEFT"&gt;&lt;FONT SIZE=4&gt;&lt;/FONT&gt;&lt;/TD&gt;&lt;TD ALIGN="LEFT"&gt;&lt;FONT SIZE=4&gt;Life Member&lt;/FONT&gt;&lt;/TD&gt;&lt;TD ALIGN="LEFT"&gt;&lt;FONT SIZE=3&gt;&lt;/FONT&gt;&lt;/TD&gt;&lt;TD ALIGN="LEFT"&gt;&lt;FONT SIZE=3&gt;&lt;/FONT&gt;&lt;/TD&gt;&lt;TD ALIGN="LEFT"&gt;&lt;FONT SIZE=3&gt;&lt;/FONT&gt;&lt;/TD&gt;&lt;TD ALIGN="LEFT"&gt;&lt;FONT SIZE=4&gt;&lt;BR&gt;&lt;/FONT&gt;&lt;/TD&gt;&lt;/TR&gt;</v>
      </c>
      <c r="T58" t="s">
        <v>23</v>
      </c>
    </row>
    <row r="59" spans="1:1024" x14ac:dyDescent="0.25">
      <c r="B59" t="s">
        <v>352</v>
      </c>
      <c r="C59" t="s">
        <v>353</v>
      </c>
      <c r="D59" t="s">
        <v>354</v>
      </c>
      <c r="E59" s="1" t="s">
        <v>12</v>
      </c>
      <c r="F59" s="12" t="s">
        <v>355</v>
      </c>
      <c r="H59" s="7" t="s">
        <v>356</v>
      </c>
      <c r="I59" t="s">
        <v>357</v>
      </c>
      <c r="J59" s="2" t="s">
        <v>58</v>
      </c>
      <c r="N59" t="str">
        <f>IF(ISBLANK($F59),"",($D59  &amp;C59&amp;" &lt;"&amp;F59 &amp;"&gt;"))</f>
        <v>CameronZucker &lt;cameronzucker@gmail.com&gt;</v>
      </c>
      <c r="Q59" t="str">
        <f t="shared" si="4"/>
        <v>&lt;TR&gt;&lt;TD HEIGHT="25" ALIGN="LEFT"&gt;&lt;BR&gt;&lt;/TD&gt;&lt;TD ALIGN="LEFT"&gt;&lt;FONT SIZE=4&gt;Zucker&lt;/FONT&gt;&lt;/TD&gt;&lt;TD ALIGN="LEFT"&gt;&lt;FONT SIZE=4&gt;Cameron&lt;/FONT&gt;&lt;/TD&gt;&lt;TD ALIGN="LEFT"&gt;&lt;FONT SIZE=4&gt;KK7IGE&lt;/FONT&gt;&lt;/TD&gt;&lt;TD ALIGN="CENTER"&gt;&lt;FONT SIZE=4 COLOR="#000000"&gt;T&lt;/FONT&gt;&lt;/TD&gt;&lt;TD ALIGN="LEFT"&gt;&lt;FONT SIZE=4&gt;&lt;/FONT&gt;&lt;/TD&gt;&lt;TD ALIGN="LEFT"&gt;&lt;FONT SIZE=4&gt;&lt;/FONT&gt;&lt;/TD&gt;&lt;TD ALIGN="LEFT"&gt;&lt;FONT SIZE=4&gt;&lt;BR&gt;&lt;/FONT&gt;&lt;/TD&gt;&lt;/TR&gt;</v>
      </c>
      <c r="R59" t="s">
        <v>23</v>
      </c>
      <c r="S59" t="str">
        <f t="shared" si="5"/>
        <v>&lt;TR&gt;&lt;TD HEIGHT="25" ALIGN="LEFT"&gt;&lt;FONT SIZE=4&gt; &lt;/FONT&gt;&lt;/TD&gt;&lt;TD ALIGN="LEFT"&gt;&lt;FONT SIZE=4&gt;Zucker&lt;/FONT&gt;&lt;/TD&gt;&lt;TD ALIGN="LEFT"&gt;&lt;FONT SIZE=4&gt;Cameron&lt;/FONT&gt;&lt;/TD&gt;&lt;TD ALIGN="LEFT"&gt;&lt;FONT SIZE=4&gt;KK7IGE&lt;/FONT&gt;&lt;/TD&gt;&lt;TD ALIGN="CENTER"&gt;&lt;FONT SIZE=4 COLOR="#000000"&gt;T&lt;/FONT&gt;&lt;/TD&gt;&lt;TD ALIGN="LEFT"&gt;&lt;FONT SIZE=4&gt;&lt;/FONT&gt;&lt;/TD&gt;&lt;TD ALIGN="LEFT"&gt;&lt;FONT SIZE=4&gt;&lt;/FONT&gt;&lt;/TD&gt;&lt;TD ALIGN="LEFT"&gt;&lt;FONT SIZE=3&gt;cameronzucker@gmail.com&lt;/FONT&gt;&lt;/TD&gt;&lt;TD ALIGN="LEFT"&gt;&lt;FONT SIZE=3&gt;&lt;/FONT&gt;&lt;/TD&gt;&lt;TD ALIGN="LEFT"&gt;&lt;FONT SIZE=3&gt;858-859-7360&lt;/FONT&gt;&lt;/TD&gt;&lt;TD ALIGN="LEFT"&gt;&lt;FONT SIZE=4&gt;&lt;BR&gt;&lt;/FONT&gt;&lt;/TD&gt;&lt;/TR&gt;</v>
      </c>
      <c r="T59" t="s">
        <v>23</v>
      </c>
    </row>
    <row r="60" spans="1:1024" x14ac:dyDescent="0.25">
      <c r="F60" s="9"/>
    </row>
    <row r="61" spans="1:1024" x14ac:dyDescent="0.25">
      <c r="C61" t="s">
        <v>281</v>
      </c>
      <c r="E61" s="24">
        <v>45</v>
      </c>
      <c r="I61" s="2"/>
    </row>
    <row r="62" spans="1:1024" x14ac:dyDescent="0.25">
      <c r="C62" t="s">
        <v>47</v>
      </c>
      <c r="E62" s="24">
        <f>COUNTIF(E4:E59,"*life*")</f>
        <v>2</v>
      </c>
      <c r="I62" s="2"/>
    </row>
    <row r="63" spans="1:1024" x14ac:dyDescent="0.25">
      <c r="C63" t="s">
        <v>282</v>
      </c>
      <c r="E63" s="24">
        <f>E61+E62</f>
        <v>47</v>
      </c>
      <c r="I63" s="2"/>
    </row>
    <row r="64" spans="1:1024" x14ac:dyDescent="0.25">
      <c r="Q64" t="s">
        <v>283</v>
      </c>
      <c r="R64" t="s">
        <v>284</v>
      </c>
      <c r="S64" s="6" t="s">
        <v>285</v>
      </c>
    </row>
    <row r="65" spans="17:19" x14ac:dyDescent="0.25">
      <c r="Q65" t="s">
        <v>286</v>
      </c>
      <c r="R65" t="s">
        <v>287</v>
      </c>
      <c r="S65" s="6" t="s">
        <v>288</v>
      </c>
    </row>
    <row r="67" spans="17:19" x14ac:dyDescent="0.25">
      <c r="Q67" t="s">
        <v>289</v>
      </c>
      <c r="R67" t="s">
        <v>290</v>
      </c>
      <c r="S67" s="6" t="s">
        <v>291</v>
      </c>
    </row>
    <row r="68" spans="17:19" x14ac:dyDescent="0.25">
      <c r="Q68" t="s">
        <v>292</v>
      </c>
      <c r="R68" t="s">
        <v>293</v>
      </c>
      <c r="S68" s="6" t="s">
        <v>294</v>
      </c>
    </row>
    <row r="69" spans="17:19" x14ac:dyDescent="0.25">
      <c r="Q69" t="s">
        <v>295</v>
      </c>
      <c r="R69" t="s">
        <v>296</v>
      </c>
      <c r="S69" s="6" t="s">
        <v>297</v>
      </c>
    </row>
    <row r="71" spans="17:19" x14ac:dyDescent="0.25">
      <c r="Q71" t="s">
        <v>298</v>
      </c>
      <c r="R71" t="s">
        <v>299</v>
      </c>
      <c r="S71" s="6" t="s">
        <v>300</v>
      </c>
    </row>
    <row r="72" spans="17:19" x14ac:dyDescent="0.25">
      <c r="Q72" t="s">
        <v>301</v>
      </c>
      <c r="R72" t="s">
        <v>302</v>
      </c>
      <c r="S72" s="6" t="s">
        <v>303</v>
      </c>
    </row>
  </sheetData>
  <hyperlinks>
    <hyperlink ref="F4" r:id="rId1" xr:uid="{00000000-0004-0000-0100-000000000000}"/>
    <hyperlink ref="F5" r:id="rId2" xr:uid="{00000000-0004-0000-0100-000001000000}"/>
    <hyperlink ref="F6" r:id="rId3" xr:uid="{00000000-0004-0000-0100-000002000000}"/>
    <hyperlink ref="F7" r:id="rId4" xr:uid="{00000000-0004-0000-0100-000003000000}"/>
    <hyperlink ref="F8" r:id="rId5" xr:uid="{00000000-0004-0000-0100-000004000000}"/>
    <hyperlink ref="F9" r:id="rId6" xr:uid="{00000000-0004-0000-0100-000005000000}"/>
    <hyperlink ref="F10" r:id="rId7" xr:uid="{00000000-0004-0000-0100-000006000000}"/>
    <hyperlink ref="F11" r:id="rId8" xr:uid="{00000000-0004-0000-0100-000007000000}"/>
    <hyperlink ref="F12" r:id="rId9" xr:uid="{00000000-0004-0000-0100-000008000000}"/>
    <hyperlink ref="F13" r:id="rId10" xr:uid="{00000000-0004-0000-0100-000009000000}"/>
    <hyperlink ref="F15" r:id="rId11" xr:uid="{00000000-0004-0000-0100-00000A000000}"/>
    <hyperlink ref="F16" r:id="rId12" xr:uid="{00000000-0004-0000-0100-00000B000000}"/>
    <hyperlink ref="F17" r:id="rId13" xr:uid="{00000000-0004-0000-0100-00000C000000}"/>
    <hyperlink ref="F18" r:id="rId14" xr:uid="{00000000-0004-0000-0100-00000D000000}"/>
    <hyperlink ref="F19" r:id="rId15" xr:uid="{00000000-0004-0000-0100-00000E000000}"/>
    <hyperlink ref="F20" r:id="rId16" xr:uid="{00000000-0004-0000-0100-00000F000000}"/>
    <hyperlink ref="F21" r:id="rId17" xr:uid="{00000000-0004-0000-0100-000010000000}"/>
    <hyperlink ref="F22" r:id="rId18" xr:uid="{00000000-0004-0000-0100-000011000000}"/>
    <hyperlink ref="F23" r:id="rId19" xr:uid="{00000000-0004-0000-0100-000012000000}"/>
    <hyperlink ref="F24" r:id="rId20" xr:uid="{00000000-0004-0000-0100-000013000000}"/>
    <hyperlink ref="F25" r:id="rId21" xr:uid="{00000000-0004-0000-0100-000014000000}"/>
    <hyperlink ref="F26" r:id="rId22" xr:uid="{00000000-0004-0000-0100-000015000000}"/>
    <hyperlink ref="F27" r:id="rId23" xr:uid="{00000000-0004-0000-0100-000016000000}"/>
    <hyperlink ref="F28" r:id="rId24" xr:uid="{00000000-0004-0000-0100-000017000000}"/>
    <hyperlink ref="F29" r:id="rId25" xr:uid="{00000000-0004-0000-0100-000018000000}"/>
    <hyperlink ref="F30" r:id="rId26" xr:uid="{00000000-0004-0000-0100-000019000000}"/>
    <hyperlink ref="F31" r:id="rId27" xr:uid="{00000000-0004-0000-0100-00001A000000}"/>
    <hyperlink ref="F32" r:id="rId28" xr:uid="{00000000-0004-0000-0100-00001B000000}"/>
    <hyperlink ref="F33" r:id="rId29" xr:uid="{00000000-0004-0000-0100-00001C000000}"/>
    <hyperlink ref="F34" r:id="rId30" xr:uid="{00000000-0004-0000-0100-00001D000000}"/>
    <hyperlink ref="F35" r:id="rId31" xr:uid="{00000000-0004-0000-0100-00001E000000}"/>
    <hyperlink ref="F36" r:id="rId32" xr:uid="{00000000-0004-0000-0100-00001F000000}"/>
    <hyperlink ref="F37" r:id="rId33" xr:uid="{00000000-0004-0000-0100-000020000000}"/>
    <hyperlink ref="F39" r:id="rId34" xr:uid="{00000000-0004-0000-0100-000021000000}"/>
    <hyperlink ref="F40" r:id="rId35" xr:uid="{00000000-0004-0000-0100-000022000000}"/>
    <hyperlink ref="F44" r:id="rId36" xr:uid="{00000000-0004-0000-0100-000023000000}"/>
    <hyperlink ref="F45" r:id="rId37" xr:uid="{00000000-0004-0000-0100-000024000000}"/>
    <hyperlink ref="F46" r:id="rId38" xr:uid="{00000000-0004-0000-0100-000025000000}"/>
    <hyperlink ref="F47" r:id="rId39" xr:uid="{00000000-0004-0000-0100-000026000000}"/>
    <hyperlink ref="F48" r:id="rId40" xr:uid="{00000000-0004-0000-0100-000027000000}"/>
    <hyperlink ref="F49" r:id="rId41" xr:uid="{00000000-0004-0000-0100-000028000000}"/>
    <hyperlink ref="F50" r:id="rId42" xr:uid="{00000000-0004-0000-0100-000029000000}"/>
    <hyperlink ref="F51" r:id="rId43" xr:uid="{00000000-0004-0000-0100-00002A000000}"/>
    <hyperlink ref="F54" r:id="rId44" xr:uid="{00000000-0004-0000-0100-00002B000000}"/>
    <hyperlink ref="F57" r:id="rId45" xr:uid="{00000000-0004-0000-0100-00002C000000}"/>
    <hyperlink ref="F59" r:id="rId46" xr:uid="{00000000-0004-0000-0100-00002D000000}"/>
  </hyperlink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  <drawing r:id="rId47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1433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Roster_2</vt:lpstr>
      <vt:lpstr>Roster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Held</dc:creator>
  <cp:lastModifiedBy>Bobbi</cp:lastModifiedBy>
  <cp:revision>196</cp:revision>
  <cp:lastPrinted>2024-07-02T10:58:29Z</cp:lastPrinted>
  <dcterms:created xsi:type="dcterms:W3CDTF">2021-11-14T20:08:54Z</dcterms:created>
  <dcterms:modified xsi:type="dcterms:W3CDTF">2024-11-12T23:51:17Z</dcterms:modified>
  <dc:language>en-US</dc:language>
</cp:coreProperties>
</file>